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グループ表" sheetId="1" r:id="rId1"/>
    <sheet name="トーナメント" sheetId="2" r:id="rId2"/>
    <sheet name="トーナメント日程" sheetId="3" r:id="rId3"/>
    <sheet name="復興大会トーナメント" sheetId="4" r:id="rId4"/>
  </sheets>
  <definedNames>
    <definedName name="_xlnm.Print_Area" localSheetId="0">'グループ表'!$A$1:$AF$121</definedName>
    <definedName name="_xlnm.Print_Area" localSheetId="2">'トーナメント日程'!$A$1:$AF$14</definedName>
    <definedName name="_xlnm.Print_Area" localSheetId="3">'復興大会トーナメント'!$A$1:$AF$18</definedName>
  </definedNames>
  <calcPr fullCalcOnLoad="1"/>
</workbook>
</file>

<file path=xl/sharedStrings.xml><?xml version="1.0" encoding="utf-8"?>
<sst xmlns="http://schemas.openxmlformats.org/spreadsheetml/2006/main" count="415" uniqueCount="191">
  <si>
    <t>上位リーグ</t>
  </si>
  <si>
    <t>下位リーグ</t>
  </si>
  <si>
    <t>※各ブロック１、２位は東北大会出場決定。３、４位は代表決定戦に出場。</t>
  </si>
  <si>
    <t>決勝</t>
  </si>
  <si>
    <t>Bグループ</t>
  </si>
  <si>
    <t>Ａグループ</t>
  </si>
  <si>
    <t>月　　日</t>
  </si>
  <si>
    <t>時　間</t>
  </si>
  <si>
    <t>対　　　　戦</t>
  </si>
  <si>
    <t>審　　　判</t>
  </si>
  <si>
    <t>グランド</t>
  </si>
  <si>
    <t>星取表</t>
  </si>
  <si>
    <t>勝点</t>
  </si>
  <si>
    <t>得点</t>
  </si>
  <si>
    <t>失点</t>
  </si>
  <si>
    <t>得失</t>
  </si>
  <si>
    <t>順位</t>
  </si>
  <si>
    <t>-</t>
  </si>
  <si>
    <t>グランド</t>
  </si>
  <si>
    <t>クラブユース選手権　グループリーグ日程</t>
  </si>
  <si>
    <t>Aグループ</t>
  </si>
  <si>
    <t>Ｂグループ</t>
  </si>
  <si>
    <t>順番</t>
  </si>
  <si>
    <t>トーナメント</t>
  </si>
  <si>
    <t>―</t>
  </si>
  <si>
    <t>３決</t>
  </si>
  <si>
    <t>準決勝</t>
  </si>
  <si>
    <t>１回戦</t>
  </si>
  <si>
    <t>第５代表決定戦</t>
  </si>
  <si>
    <t>―</t>
  </si>
  <si>
    <t>復興支援代表決定戦</t>
  </si>
  <si>
    <t>第５代表</t>
  </si>
  <si>
    <t>第６代表</t>
  </si>
  <si>
    <t>第７代表</t>
  </si>
  <si>
    <t>第６代表決定戦</t>
  </si>
  <si>
    <t>第７代表決定戦</t>
  </si>
  <si>
    <t>Ｄグループ</t>
  </si>
  <si>
    <t>Cグループ</t>
  </si>
  <si>
    <t>Ｅグループ</t>
  </si>
  <si>
    <t>Ｆグループ</t>
  </si>
  <si>
    <t>Cグループ</t>
  </si>
  <si>
    <t>Ｄグループ</t>
  </si>
  <si>
    <t>Ｅグループ</t>
  </si>
  <si>
    <t>Ｆグループ</t>
  </si>
  <si>
    <t>協会</t>
  </si>
  <si>
    <t>―</t>
  </si>
  <si>
    <t>FCみやぎ</t>
  </si>
  <si>
    <t>仙台FC</t>
  </si>
  <si>
    <t>七ヶ浜SC</t>
  </si>
  <si>
    <t>ベガルタ</t>
  </si>
  <si>
    <t>エボルティーボ</t>
  </si>
  <si>
    <t>塩釜FC</t>
  </si>
  <si>
    <t>AC　AZZURRI</t>
  </si>
  <si>
    <t>コバルトーレ</t>
  </si>
  <si>
    <t>多賀城FC</t>
  </si>
  <si>
    <t>東六クラブ</t>
  </si>
  <si>
    <t>エナブル</t>
  </si>
  <si>
    <t>【5】負</t>
  </si>
  <si>
    <t>【8】負</t>
  </si>
  <si>
    <t>【6】負</t>
  </si>
  <si>
    <t>【7】負</t>
  </si>
  <si>
    <t>【9】負</t>
  </si>
  <si>
    <t>E3</t>
  </si>
  <si>
    <t>F3</t>
  </si>
  <si>
    <t>D2</t>
  </si>
  <si>
    <t>C3</t>
  </si>
  <si>
    <t>E2</t>
  </si>
  <si>
    <t>F2</t>
  </si>
  <si>
    <t>D３</t>
  </si>
  <si>
    <t>C2</t>
  </si>
  <si>
    <t>【10】負</t>
  </si>
  <si>
    <t>仙台中田</t>
  </si>
  <si>
    <t>―</t>
  </si>
  <si>
    <t>―</t>
  </si>
  <si>
    <t>―</t>
  </si>
  <si>
    <t>【１】</t>
  </si>
  <si>
    <t>【２】</t>
  </si>
  <si>
    <t>※各ブロックの１位が決定戦に進出</t>
  </si>
  <si>
    <t>東北大会出場チーム決定戦</t>
  </si>
  <si>
    <t>第1代表</t>
  </si>
  <si>
    <t>第2代表</t>
  </si>
  <si>
    <t>第3代表</t>
  </si>
  <si>
    <t>第4代表</t>
  </si>
  <si>
    <t>Ａ１位</t>
  </si>
  <si>
    <t>Ｂ２位</t>
  </si>
  <si>
    <t>Ａ３位</t>
  </si>
  <si>
    <t>Ｂ３位</t>
  </si>
  <si>
    <t>【9】両チーム</t>
  </si>
  <si>
    <t>FC FRESCA</t>
  </si>
  <si>
    <t>DUOパーク</t>
  </si>
  <si>
    <t>FCみやぎ</t>
  </si>
  <si>
    <t>ベガルタ</t>
  </si>
  <si>
    <t>コバルトーレ</t>
  </si>
  <si>
    <t>エボルティーボ</t>
  </si>
  <si>
    <t>AC AZZURRI</t>
  </si>
  <si>
    <t>Ａブロック</t>
  </si>
  <si>
    <t>Ｂブロック</t>
  </si>
  <si>
    <t>Cブロック</t>
  </si>
  <si>
    <t>Dブロック</t>
  </si>
  <si>
    <t>Eブロック</t>
  </si>
  <si>
    <t>１位　塩釜FC</t>
  </si>
  <si>
    <t>2位　FCみやぎ</t>
  </si>
  <si>
    <t>3位　ベガルタ</t>
  </si>
  <si>
    <t>4位　仙台FC</t>
  </si>
  <si>
    <t>5位　FC　FRESCA</t>
  </si>
  <si>
    <t>6位　コバルトーレ</t>
  </si>
  <si>
    <t>7位　エボルティーボ</t>
  </si>
  <si>
    <t>8位　DUOパーク</t>
  </si>
  <si>
    <t>9位　AC AZZURRI</t>
  </si>
  <si>
    <t>10位　多賀城FC</t>
  </si>
  <si>
    <t>11位　七ヶ浜SC</t>
  </si>
  <si>
    <t>12位　アバンツァーレ</t>
  </si>
  <si>
    <t>13位　仙台中田</t>
  </si>
  <si>
    <t>14位　青葉FC</t>
  </si>
  <si>
    <t>15位　エナブル</t>
  </si>
  <si>
    <t>16位　エスペランサ</t>
  </si>
  <si>
    <t>17位　東六クラブ</t>
  </si>
  <si>
    <t>18位　YMCA</t>
  </si>
  <si>
    <t>19位　リベルタ</t>
  </si>
  <si>
    <t>【6】</t>
  </si>
  <si>
    <t>【2】</t>
  </si>
  <si>
    <t>【1】</t>
  </si>
  <si>
    <t>【5】</t>
  </si>
  <si>
    <t>【10】</t>
  </si>
  <si>
    <t>Ｂ3</t>
  </si>
  <si>
    <t>Ａ2</t>
  </si>
  <si>
    <t>Ｂ2</t>
  </si>
  <si>
    <t>Ａ1</t>
  </si>
  <si>
    <t>Ｂ1</t>
  </si>
  <si>
    <t>Ａ3</t>
  </si>
  <si>
    <t>E1</t>
  </si>
  <si>
    <t>【５】</t>
  </si>
  <si>
    <t>【６】</t>
  </si>
  <si>
    <t>【７】</t>
  </si>
  <si>
    <t>【８】</t>
  </si>
  <si>
    <t>【6】勝者</t>
  </si>
  <si>
    <t>【5】敗者</t>
  </si>
  <si>
    <t>【1】敗者</t>
  </si>
  <si>
    <t>【1】勝者</t>
  </si>
  <si>
    <t>【2】勝者</t>
  </si>
  <si>
    <t>【10】</t>
  </si>
  <si>
    <t>グランド</t>
  </si>
  <si>
    <t>【7】勝者</t>
  </si>
  <si>
    <t>第32回　宮城県クラブユースサッカー連盟(U-15)</t>
  </si>
  <si>
    <t>松島ＦＢＣピッチ２</t>
  </si>
  <si>
    <t>七ヶ浜ｽﾀｼﾞｱﾑ</t>
  </si>
  <si>
    <t>Ｆブロック</t>
  </si>
  <si>
    <t>Ｆ1</t>
  </si>
  <si>
    <t>Ａ4</t>
  </si>
  <si>
    <t>Ｂ4</t>
  </si>
  <si>
    <t>Ｄ1</t>
  </si>
  <si>
    <t>C1</t>
  </si>
  <si>
    <t>【2】敗者</t>
  </si>
  <si>
    <t>【３】</t>
  </si>
  <si>
    <t>【４】</t>
  </si>
  <si>
    <t>【９】</t>
  </si>
  <si>
    <t>【8】勝者</t>
  </si>
  <si>
    <t>【10】両チーム</t>
  </si>
  <si>
    <t>Ａ4位</t>
  </si>
  <si>
    <t>Ｂ4位</t>
  </si>
  <si>
    <t>Ｄ１位</t>
  </si>
  <si>
    <t>Ｃ1位</t>
  </si>
  <si>
    <t>Ａ２位</t>
  </si>
  <si>
    <t>Ｂ１位</t>
  </si>
  <si>
    <t>Ｆ１位</t>
  </si>
  <si>
    <t>Ｅ１位</t>
  </si>
  <si>
    <t>【7】</t>
  </si>
  <si>
    <t>【8】</t>
  </si>
  <si>
    <t>【9】</t>
  </si>
  <si>
    <t>　 位　オークス</t>
  </si>
  <si>
    <t>エスペランサ</t>
  </si>
  <si>
    <t>多賀城ＦＣ</t>
  </si>
  <si>
    <t>ＹＭＣＡ</t>
  </si>
  <si>
    <t>七ヶ浜ＳＣ</t>
  </si>
  <si>
    <t>青葉ＦＣ</t>
  </si>
  <si>
    <t>リベルタ</t>
  </si>
  <si>
    <t>アバンツァーレ</t>
  </si>
  <si>
    <t>オークス</t>
  </si>
  <si>
    <t>D1</t>
  </si>
  <si>
    <t>東六クラブ</t>
  </si>
  <si>
    <t>エスペランサ</t>
  </si>
  <si>
    <t>七ヶ浜スタジアム</t>
  </si>
  <si>
    <t>青葉ＦＣ</t>
  </si>
  <si>
    <t>七ヶ浜SC</t>
  </si>
  <si>
    <t>青葉ＦＣ</t>
  </si>
  <si>
    <t>東六クラブ</t>
  </si>
  <si>
    <t>4/30</t>
  </si>
  <si>
    <t>5/7</t>
  </si>
  <si>
    <t>5/14</t>
  </si>
  <si>
    <t>5/20</t>
  </si>
  <si>
    <t>5/27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</si>
</sst>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\(aaa\)"/>
    <numFmt numFmtId="177" formatCode="m&quot;月&quot;d&quot;日&quot;;@"/>
  </numFmts>
  <fonts count="67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8"/>
      <color indexed="8"/>
      <name val="HGS創英角ﾎﾟｯﾌﾟ体"/>
      <family val="3"/>
    </font>
    <font>
      <sz val="9"/>
      <color indexed="8"/>
      <name val="ＭＳ Ｐゴシック"/>
      <family val="3"/>
    </font>
    <font>
      <sz val="16"/>
      <color indexed="8"/>
      <name val="HGS創英角ﾎﾟｯﾌﾟ体"/>
      <family val="3"/>
    </font>
    <font>
      <sz val="9"/>
      <color indexed="9"/>
      <name val="ＭＳ Ｐゴシック"/>
      <family val="3"/>
    </font>
    <font>
      <sz val="16"/>
      <color indexed="9"/>
      <name val="HGS創英角ﾎﾟｯﾌﾟ体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HGS創英角ﾎﾟｯﾌﾟ体"/>
      <family val="3"/>
    </font>
    <font>
      <sz val="8"/>
      <color indexed="9"/>
      <name val="ＭＳ Ｐゴシック"/>
      <family val="3"/>
    </font>
    <font>
      <sz val="10.5"/>
      <name val="ＭＳ Ｐゴシック"/>
      <family val="3"/>
    </font>
    <font>
      <sz val="10.5"/>
      <color indexed="8"/>
      <name val="ＭＳ Ｐゴシック"/>
      <family val="3"/>
    </font>
    <font>
      <sz val="10.5"/>
      <color indexed="9"/>
      <name val="ＭＳ Ｐゴシック"/>
      <family val="3"/>
    </font>
    <font>
      <b/>
      <sz val="9"/>
      <color indexed="8"/>
      <name val="ＭＳ Ｐゴシック"/>
      <family val="3"/>
    </font>
    <font>
      <b/>
      <sz val="18"/>
      <name val="HG丸ｺﾞｼｯｸM-PRO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sz val="14"/>
      <name val="HG丸ｺﾞｼｯｸM-PRO"/>
      <family val="3"/>
    </font>
    <font>
      <b/>
      <sz val="16"/>
      <name val="HG丸ｺﾞｼｯｸM-PRO"/>
      <family val="3"/>
    </font>
    <font>
      <sz val="12"/>
      <name val="HG丸ｺﾞｼｯｸM-PRO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4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0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thin"/>
      <top style="thin"/>
      <bottom style="double"/>
    </border>
    <border>
      <left style="dotted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tted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dotted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dotted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dotted"/>
      <top style="thin"/>
      <bottom style="double"/>
    </border>
    <border>
      <left style="dotted"/>
      <right style="dotted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tted"/>
      <top style="double"/>
      <bottom style="thin"/>
    </border>
    <border>
      <left style="dotted"/>
      <right style="dotted"/>
      <top style="double"/>
      <bottom style="thin"/>
    </border>
    <border>
      <left style="dotted"/>
      <right>
        <color indexed="63"/>
      </right>
      <top style="double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6" fillId="32" borderId="0" applyNumberFormat="0" applyBorder="0" applyAlignment="0" applyProtection="0"/>
  </cellStyleXfs>
  <cellXfs count="353">
    <xf numFmtId="0" fontId="0" fillId="0" borderId="0" xfId="0" applyAlignment="1">
      <alignment vertical="center"/>
    </xf>
    <xf numFmtId="0" fontId="4" fillId="0" borderId="0" xfId="66" applyFont="1" applyBorder="1" applyAlignment="1">
      <alignment vertical="center"/>
      <protection/>
    </xf>
    <xf numFmtId="0" fontId="5" fillId="0" borderId="0" xfId="66" applyFont="1" applyBorder="1">
      <alignment vertical="center"/>
      <protection/>
    </xf>
    <xf numFmtId="0" fontId="6" fillId="0" borderId="0" xfId="66" applyFont="1" applyBorder="1" applyAlignment="1">
      <alignment vertical="center"/>
      <protection/>
    </xf>
    <xf numFmtId="0" fontId="5" fillId="0" borderId="0" xfId="66" applyFont="1" applyBorder="1" applyAlignment="1">
      <alignment horizontal="center" vertical="center"/>
      <protection/>
    </xf>
    <xf numFmtId="0" fontId="7" fillId="0" borderId="0" xfId="66" applyFont="1" applyBorder="1">
      <alignment vertical="center"/>
      <protection/>
    </xf>
    <xf numFmtId="0" fontId="5" fillId="0" borderId="0" xfId="66" applyFont="1" applyFill="1" applyBorder="1">
      <alignment vertical="center"/>
      <protection/>
    </xf>
    <xf numFmtId="0" fontId="5" fillId="0" borderId="10" xfId="66" applyFont="1" applyBorder="1" applyAlignment="1">
      <alignment horizontal="center" vertical="center"/>
      <protection/>
    </xf>
    <xf numFmtId="0" fontId="5" fillId="0" borderId="11" xfId="66" applyFont="1" applyBorder="1" applyAlignment="1">
      <alignment horizontal="center" vertical="center"/>
      <protection/>
    </xf>
    <xf numFmtId="0" fontId="5" fillId="0" borderId="0" xfId="66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8" fillId="0" borderId="0" xfId="66" applyFont="1" applyFill="1" applyBorder="1" applyAlignment="1">
      <alignment vertical="center"/>
      <protection/>
    </xf>
    <xf numFmtId="0" fontId="5" fillId="0" borderId="12" xfId="66" applyFont="1" applyBorder="1" applyAlignment="1">
      <alignment horizontal="center" vertical="center"/>
      <protection/>
    </xf>
    <xf numFmtId="20" fontId="5" fillId="0" borderId="0" xfId="66" applyNumberFormat="1" applyFont="1" applyFill="1" applyBorder="1" applyAlignment="1">
      <alignment vertical="center"/>
      <protection/>
    </xf>
    <xf numFmtId="0" fontId="5" fillId="0" borderId="0" xfId="66" applyFont="1" applyFill="1" applyBorder="1" applyAlignment="1">
      <alignment vertical="center"/>
      <protection/>
    </xf>
    <xf numFmtId="0" fontId="5" fillId="0" borderId="10" xfId="66" applyFont="1" applyFill="1" applyBorder="1" applyAlignment="1">
      <alignment horizontal="center" vertical="center"/>
      <protection/>
    </xf>
    <xf numFmtId="56" fontId="9" fillId="0" borderId="10" xfId="67" applyNumberFormat="1" applyFont="1" applyFill="1" applyBorder="1" applyAlignment="1">
      <alignment horizontal="center" vertical="center"/>
      <protection/>
    </xf>
    <xf numFmtId="0" fontId="5" fillId="0" borderId="13" xfId="67" applyFont="1" applyFill="1" applyBorder="1" applyAlignment="1">
      <alignment horizontal="center" vertical="center"/>
      <protection/>
    </xf>
    <xf numFmtId="0" fontId="5" fillId="0" borderId="14" xfId="66" applyFont="1" applyFill="1" applyBorder="1" applyAlignment="1">
      <alignment horizontal="center" vertical="center" shrinkToFit="1"/>
      <protection/>
    </xf>
    <xf numFmtId="0" fontId="5" fillId="0" borderId="15" xfId="67" applyFont="1" applyFill="1" applyBorder="1" applyAlignment="1">
      <alignment horizontal="center" vertical="center"/>
      <protection/>
    </xf>
    <xf numFmtId="56" fontId="9" fillId="0" borderId="16" xfId="67" applyNumberFormat="1" applyFont="1" applyFill="1" applyBorder="1" applyAlignment="1">
      <alignment horizontal="center" vertical="center"/>
      <protection/>
    </xf>
    <xf numFmtId="0" fontId="5" fillId="0" borderId="17" xfId="67" applyFont="1" applyFill="1" applyBorder="1" applyAlignment="1">
      <alignment horizontal="center" vertical="center"/>
      <protection/>
    </xf>
    <xf numFmtId="0" fontId="5" fillId="0" borderId="18" xfId="66" applyFont="1" applyFill="1" applyBorder="1" applyAlignment="1">
      <alignment horizontal="center" vertical="center" shrinkToFit="1"/>
      <protection/>
    </xf>
    <xf numFmtId="0" fontId="5" fillId="0" borderId="19" xfId="67" applyFont="1" applyFill="1" applyBorder="1" applyAlignment="1">
      <alignment horizontal="center" vertical="center"/>
      <protection/>
    </xf>
    <xf numFmtId="20" fontId="5" fillId="0" borderId="0" xfId="66" applyNumberFormat="1" applyFont="1" applyFill="1" applyBorder="1" applyAlignment="1">
      <alignment horizontal="center" vertical="center"/>
      <protection/>
    </xf>
    <xf numFmtId="0" fontId="11" fillId="0" borderId="0" xfId="66" applyFont="1" applyBorder="1" applyAlignment="1">
      <alignment horizontal="center" vertical="center"/>
      <protection/>
    </xf>
    <xf numFmtId="0" fontId="5" fillId="0" borderId="0" xfId="66" applyFont="1" applyFill="1" applyBorder="1" applyAlignment="1">
      <alignment horizontal="center" vertical="center"/>
      <protection/>
    </xf>
    <xf numFmtId="0" fontId="11" fillId="0" borderId="0" xfId="66" applyFont="1" applyFill="1" applyBorder="1" applyAlignment="1">
      <alignment vertical="center"/>
      <protection/>
    </xf>
    <xf numFmtId="0" fontId="13" fillId="0" borderId="0" xfId="66" applyFont="1" applyFill="1" applyBorder="1" applyAlignment="1">
      <alignment vertical="center"/>
      <protection/>
    </xf>
    <xf numFmtId="0" fontId="16" fillId="0" borderId="0" xfId="65" applyFont="1" applyBorder="1">
      <alignment vertical="center"/>
      <protection/>
    </xf>
    <xf numFmtId="0" fontId="7" fillId="0" borderId="0" xfId="66" applyFont="1" applyFill="1" applyBorder="1" applyAlignment="1">
      <alignment vertical="center"/>
      <protection/>
    </xf>
    <xf numFmtId="0" fontId="15" fillId="0" borderId="20" xfId="65" applyFont="1" applyFill="1" applyBorder="1" applyAlignment="1">
      <alignment horizontal="center" vertical="center"/>
      <protection/>
    </xf>
    <xf numFmtId="0" fontId="15" fillId="0" borderId="21" xfId="65" applyFont="1" applyFill="1" applyBorder="1" applyAlignment="1">
      <alignment horizontal="center" vertical="center"/>
      <protection/>
    </xf>
    <xf numFmtId="0" fontId="15" fillId="0" borderId="22" xfId="65" applyFont="1" applyFill="1" applyBorder="1" applyAlignment="1">
      <alignment horizontal="center" vertical="center"/>
      <protection/>
    </xf>
    <xf numFmtId="20" fontId="5" fillId="0" borderId="23" xfId="66" applyNumberFormat="1" applyFont="1" applyFill="1" applyBorder="1" applyAlignment="1">
      <alignment vertical="center"/>
      <protection/>
    </xf>
    <xf numFmtId="0" fontId="10" fillId="0" borderId="2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16" xfId="66" applyFont="1" applyFill="1" applyBorder="1" applyAlignment="1">
      <alignment horizontal="center" vertical="center"/>
      <protection/>
    </xf>
    <xf numFmtId="0" fontId="5" fillId="0" borderId="2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5" fillId="33" borderId="0" xfId="66" applyFont="1" applyFill="1" applyBorder="1" applyAlignment="1">
      <alignment horizontal="center" vertical="center"/>
      <protection/>
    </xf>
    <xf numFmtId="0" fontId="9" fillId="34" borderId="12" xfId="66" applyFont="1" applyFill="1" applyBorder="1" applyAlignment="1">
      <alignment horizontal="center" vertical="center"/>
      <protection/>
    </xf>
    <xf numFmtId="0" fontId="0" fillId="0" borderId="0" xfId="61">
      <alignment/>
      <protection/>
    </xf>
    <xf numFmtId="0" fontId="17" fillId="0" borderId="12" xfId="66" applyFont="1" applyBorder="1" applyAlignment="1">
      <alignment horizontal="center" vertical="center"/>
      <protection/>
    </xf>
    <xf numFmtId="56" fontId="9" fillId="34" borderId="12" xfId="66" applyNumberFormat="1" applyFont="1" applyFill="1" applyBorder="1" applyAlignment="1">
      <alignment horizontal="center" vertical="center"/>
      <protection/>
    </xf>
    <xf numFmtId="0" fontId="9" fillId="34" borderId="13" xfId="67" applyFont="1" applyFill="1" applyBorder="1" applyAlignment="1">
      <alignment horizontal="center" vertical="center"/>
      <protection/>
    </xf>
    <xf numFmtId="0" fontId="9" fillId="34" borderId="14" xfId="66" applyFont="1" applyFill="1" applyBorder="1" applyAlignment="1">
      <alignment horizontal="center" vertical="center" shrinkToFit="1"/>
      <protection/>
    </xf>
    <xf numFmtId="0" fontId="9" fillId="34" borderId="15" xfId="67" applyFont="1" applyFill="1" applyBorder="1" applyAlignment="1">
      <alignment horizontal="center" vertical="center"/>
      <protection/>
    </xf>
    <xf numFmtId="0" fontId="9" fillId="34" borderId="17" xfId="67" applyFont="1" applyFill="1" applyBorder="1" applyAlignment="1">
      <alignment horizontal="center" vertical="center"/>
      <protection/>
    </xf>
    <xf numFmtId="0" fontId="9" fillId="34" borderId="18" xfId="66" applyFont="1" applyFill="1" applyBorder="1" applyAlignment="1">
      <alignment horizontal="center" vertical="center" shrinkToFit="1"/>
      <protection/>
    </xf>
    <xf numFmtId="0" fontId="9" fillId="34" borderId="19" xfId="67" applyFont="1" applyFill="1" applyBorder="1" applyAlignment="1">
      <alignment horizontal="center" vertical="center"/>
      <protection/>
    </xf>
    <xf numFmtId="0" fontId="9" fillId="34" borderId="24" xfId="67" applyFont="1" applyFill="1" applyBorder="1" applyAlignment="1">
      <alignment horizontal="center" vertical="center"/>
      <protection/>
    </xf>
    <xf numFmtId="0" fontId="9" fillId="34" borderId="25" xfId="66" applyFont="1" applyFill="1" applyBorder="1" applyAlignment="1">
      <alignment horizontal="center" vertical="center" shrinkToFit="1"/>
      <protection/>
    </xf>
    <xf numFmtId="0" fontId="9" fillId="34" borderId="26" xfId="67" applyFont="1" applyFill="1" applyBorder="1" applyAlignment="1">
      <alignment horizontal="center" vertical="center"/>
      <protection/>
    </xf>
    <xf numFmtId="0" fontId="5" fillId="0" borderId="27" xfId="66" applyFont="1" applyBorder="1" applyAlignment="1">
      <alignment horizontal="center" vertical="center"/>
      <protection/>
    </xf>
    <xf numFmtId="0" fontId="17" fillId="0" borderId="27" xfId="66" applyFont="1" applyBorder="1" applyAlignment="1">
      <alignment horizontal="center" vertical="center"/>
      <protection/>
    </xf>
    <xf numFmtId="56" fontId="9" fillId="34" borderId="27" xfId="66" applyNumberFormat="1" applyFont="1" applyFill="1" applyBorder="1" applyAlignment="1">
      <alignment horizontal="center" vertical="center"/>
      <protection/>
    </xf>
    <xf numFmtId="0" fontId="9" fillId="34" borderId="28" xfId="67" applyFont="1" applyFill="1" applyBorder="1" applyAlignment="1">
      <alignment horizontal="center" vertical="center"/>
      <protection/>
    </xf>
    <xf numFmtId="0" fontId="9" fillId="34" borderId="29" xfId="66" applyFont="1" applyFill="1" applyBorder="1" applyAlignment="1">
      <alignment horizontal="center" vertical="center" shrinkToFit="1"/>
      <protection/>
    </xf>
    <xf numFmtId="0" fontId="9" fillId="34" borderId="30" xfId="67" applyFont="1" applyFill="1" applyBorder="1" applyAlignment="1">
      <alignment horizontal="center" vertical="center"/>
      <protection/>
    </xf>
    <xf numFmtId="0" fontId="5" fillId="0" borderId="31" xfId="66" applyFont="1" applyBorder="1" applyAlignment="1">
      <alignment horizontal="center" vertical="center"/>
      <protection/>
    </xf>
    <xf numFmtId="0" fontId="17" fillId="0" borderId="31" xfId="66" applyFont="1" applyBorder="1" applyAlignment="1">
      <alignment horizontal="center" vertical="center"/>
      <protection/>
    </xf>
    <xf numFmtId="56" fontId="9" fillId="34" borderId="31" xfId="66" applyNumberFormat="1" applyFont="1" applyFill="1" applyBorder="1" applyAlignment="1">
      <alignment horizontal="center" vertical="center"/>
      <protection/>
    </xf>
    <xf numFmtId="0" fontId="17" fillId="0" borderId="10" xfId="66" applyFont="1" applyBorder="1" applyAlignment="1">
      <alignment horizontal="center" vertical="center"/>
      <protection/>
    </xf>
    <xf numFmtId="56" fontId="9" fillId="34" borderId="10" xfId="66" applyNumberFormat="1" applyFont="1" applyFill="1" applyBorder="1" applyAlignment="1">
      <alignment horizontal="center" vertical="center"/>
      <protection/>
    </xf>
    <xf numFmtId="0" fontId="5" fillId="0" borderId="32" xfId="66" applyFont="1" applyBorder="1" applyAlignment="1">
      <alignment horizontal="center" vertical="center"/>
      <protection/>
    </xf>
    <xf numFmtId="0" fontId="17" fillId="0" borderId="32" xfId="66" applyFont="1" applyBorder="1" applyAlignment="1">
      <alignment horizontal="center" vertical="center"/>
      <protection/>
    </xf>
    <xf numFmtId="56" fontId="9" fillId="34" borderId="32" xfId="66" applyNumberFormat="1" applyFont="1" applyFill="1" applyBorder="1" applyAlignment="1">
      <alignment horizontal="center" vertical="center"/>
      <protection/>
    </xf>
    <xf numFmtId="0" fontId="9" fillId="34" borderId="33" xfId="67" applyFont="1" applyFill="1" applyBorder="1" applyAlignment="1">
      <alignment horizontal="center" vertical="center"/>
      <protection/>
    </xf>
    <xf numFmtId="0" fontId="9" fillId="34" borderId="34" xfId="66" applyFont="1" applyFill="1" applyBorder="1" applyAlignment="1">
      <alignment horizontal="center" vertical="center" shrinkToFit="1"/>
      <protection/>
    </xf>
    <xf numFmtId="0" fontId="9" fillId="34" borderId="35" xfId="67" applyFont="1" applyFill="1" applyBorder="1" applyAlignment="1">
      <alignment horizontal="center" vertical="center"/>
      <protection/>
    </xf>
    <xf numFmtId="56" fontId="5" fillId="0" borderId="0" xfId="66" applyNumberFormat="1" applyFont="1" applyBorder="1">
      <alignment vertical="center"/>
      <protection/>
    </xf>
    <xf numFmtId="0" fontId="2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 shrinkToFit="1"/>
    </xf>
    <xf numFmtId="0" fontId="9" fillId="0" borderId="0" xfId="67" applyFont="1" applyFill="1" applyBorder="1" applyAlignment="1">
      <alignment/>
      <protection/>
    </xf>
    <xf numFmtId="0" fontId="9" fillId="0" borderId="0" xfId="67" applyFont="1" applyFill="1" applyBorder="1" applyAlignment="1">
      <alignment vertical="center"/>
      <protection/>
    </xf>
    <xf numFmtId="0" fontId="26" fillId="0" borderId="0" xfId="66" applyFont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18" fillId="0" borderId="0" xfId="0" applyFont="1" applyBorder="1" applyAlignment="1">
      <alignment shrinkToFit="1"/>
    </xf>
    <xf numFmtId="20" fontId="19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20" fontId="19" fillId="0" borderId="0" xfId="0" applyNumberFormat="1" applyFont="1" applyFill="1" applyBorder="1" applyAlignment="1">
      <alignment vertical="center" shrinkToFit="1"/>
    </xf>
    <xf numFmtId="20" fontId="19" fillId="34" borderId="0" xfId="0" applyNumberFormat="1" applyFont="1" applyFill="1" applyBorder="1" applyAlignment="1">
      <alignment vertical="center"/>
    </xf>
    <xf numFmtId="20" fontId="19" fillId="34" borderId="0" xfId="0" applyNumberFormat="1" applyFont="1" applyFill="1" applyBorder="1" applyAlignment="1">
      <alignment vertical="center" shrinkToFit="1"/>
    </xf>
    <xf numFmtId="0" fontId="21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41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56" fontId="22" fillId="0" borderId="0" xfId="0" applyNumberFormat="1" applyFont="1" applyBorder="1" applyAlignment="1">
      <alignment/>
    </xf>
    <xf numFmtId="0" fontId="18" fillId="0" borderId="0" xfId="0" applyFont="1" applyBorder="1" applyAlignment="1">
      <alignment vertical="center" shrinkToFit="1"/>
    </xf>
    <xf numFmtId="0" fontId="22" fillId="0" borderId="0" xfId="0" applyFont="1" applyBorder="1" applyAlignment="1">
      <alignment shrinkToFit="1"/>
    </xf>
    <xf numFmtId="0" fontId="21" fillId="0" borderId="0" xfId="0" applyFont="1" applyBorder="1" applyAlignment="1">
      <alignment vertical="top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center" vertical="center" shrinkToFit="1"/>
    </xf>
    <xf numFmtId="0" fontId="32" fillId="0" borderId="36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2" fillId="0" borderId="38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vertical="center"/>
    </xf>
    <xf numFmtId="56" fontId="2" fillId="0" borderId="36" xfId="0" applyNumberFormat="1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24" fillId="0" borderId="0" xfId="0" applyFont="1" applyBorder="1" applyAlignment="1">
      <alignment horizontal="center" vertical="center" shrinkToFit="1"/>
    </xf>
    <xf numFmtId="56" fontId="18" fillId="0" borderId="0" xfId="0" applyNumberFormat="1" applyFont="1" applyBorder="1" applyAlignment="1">
      <alignment horizontal="center" vertical="center" shrinkToFit="1"/>
    </xf>
    <xf numFmtId="0" fontId="9" fillId="0" borderId="12" xfId="66" applyFont="1" applyBorder="1" applyAlignment="1">
      <alignment horizontal="center" vertical="center"/>
      <protection/>
    </xf>
    <xf numFmtId="0" fontId="9" fillId="0" borderId="32" xfId="66" applyFont="1" applyBorder="1" applyAlignment="1">
      <alignment horizontal="center" vertical="center"/>
      <protection/>
    </xf>
    <xf numFmtId="0" fontId="9" fillId="0" borderId="27" xfId="66" applyFont="1" applyBorder="1" applyAlignment="1">
      <alignment horizontal="center" vertical="center"/>
      <protection/>
    </xf>
    <xf numFmtId="0" fontId="9" fillId="0" borderId="10" xfId="66" applyFont="1" applyBorder="1" applyAlignment="1">
      <alignment horizontal="center" vertical="center"/>
      <protection/>
    </xf>
    <xf numFmtId="0" fontId="9" fillId="0" borderId="0" xfId="66" applyFont="1" applyBorder="1" applyAlignment="1">
      <alignment horizontal="center" vertical="center"/>
      <protection/>
    </xf>
    <xf numFmtId="56" fontId="9" fillId="34" borderId="0" xfId="66" applyNumberFormat="1" applyFont="1" applyFill="1" applyBorder="1" applyAlignment="1">
      <alignment horizontal="center" vertical="center"/>
      <protection/>
    </xf>
    <xf numFmtId="0" fontId="9" fillId="34" borderId="0" xfId="67" applyFont="1" applyFill="1" applyBorder="1" applyAlignment="1">
      <alignment horizontal="center" vertical="center"/>
      <protection/>
    </xf>
    <xf numFmtId="0" fontId="9" fillId="34" borderId="0" xfId="66" applyFont="1" applyFill="1" applyBorder="1" applyAlignment="1">
      <alignment horizontal="center" vertical="center" shrinkToFit="1"/>
      <protection/>
    </xf>
    <xf numFmtId="20" fontId="9" fillId="34" borderId="0" xfId="66" applyNumberFormat="1" applyFont="1" applyFill="1" applyBorder="1" applyAlignment="1">
      <alignment vertical="center"/>
      <protection/>
    </xf>
    <xf numFmtId="0" fontId="9" fillId="34" borderId="0" xfId="67" applyFont="1" applyFill="1" applyBorder="1" applyAlignment="1">
      <alignment vertical="center"/>
      <protection/>
    </xf>
    <xf numFmtId="0" fontId="9" fillId="34" borderId="0" xfId="67" applyFont="1" applyFill="1" applyBorder="1" applyAlignment="1">
      <alignment/>
      <protection/>
    </xf>
    <xf numFmtId="0" fontId="9" fillId="34" borderId="0" xfId="66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49" fontId="9" fillId="0" borderId="10" xfId="67" applyNumberFormat="1" applyFont="1" applyFill="1" applyBorder="1" applyAlignment="1">
      <alignment horizontal="center" vertical="center"/>
      <protection/>
    </xf>
    <xf numFmtId="49" fontId="9" fillId="0" borderId="16" xfId="67" applyNumberFormat="1" applyFont="1" applyFill="1" applyBorder="1" applyAlignment="1">
      <alignment horizontal="center" vertical="center"/>
      <protection/>
    </xf>
    <xf numFmtId="49" fontId="5" fillId="0" borderId="12" xfId="66" applyNumberFormat="1" applyFont="1" applyBorder="1" applyAlignment="1">
      <alignment horizontal="center" vertical="center"/>
      <protection/>
    </xf>
    <xf numFmtId="49" fontId="9" fillId="34" borderId="12" xfId="66" applyNumberFormat="1" applyFont="1" applyFill="1" applyBorder="1" applyAlignment="1">
      <alignment horizontal="center" vertical="center"/>
      <protection/>
    </xf>
    <xf numFmtId="49" fontId="9" fillId="34" borderId="27" xfId="66" applyNumberFormat="1" applyFont="1" applyFill="1" applyBorder="1" applyAlignment="1">
      <alignment horizontal="center" vertical="center"/>
      <protection/>
    </xf>
    <xf numFmtId="49" fontId="9" fillId="34" borderId="31" xfId="66" applyNumberFormat="1" applyFont="1" applyFill="1" applyBorder="1" applyAlignment="1">
      <alignment horizontal="center" vertical="center"/>
      <protection/>
    </xf>
    <xf numFmtId="49" fontId="9" fillId="34" borderId="32" xfId="66" applyNumberFormat="1" applyFont="1" applyFill="1" applyBorder="1" applyAlignment="1">
      <alignment horizontal="center" vertical="center"/>
      <protection/>
    </xf>
    <xf numFmtId="49" fontId="9" fillId="34" borderId="10" xfId="66" applyNumberFormat="1" applyFont="1" applyFill="1" applyBorder="1" applyAlignment="1">
      <alignment horizontal="center" vertical="center"/>
      <protection/>
    </xf>
    <xf numFmtId="0" fontId="9" fillId="0" borderId="44" xfId="66" applyFont="1" applyFill="1" applyBorder="1" applyAlignment="1">
      <alignment horizontal="center" vertical="center"/>
      <protection/>
    </xf>
    <xf numFmtId="0" fontId="9" fillId="0" borderId="45" xfId="66" applyFont="1" applyFill="1" applyBorder="1" applyAlignment="1">
      <alignment horizontal="center" vertical="center"/>
      <protection/>
    </xf>
    <xf numFmtId="0" fontId="9" fillId="0" borderId="46" xfId="66" applyFont="1" applyFill="1" applyBorder="1" applyAlignment="1">
      <alignment horizontal="center" vertical="center"/>
      <protection/>
    </xf>
    <xf numFmtId="0" fontId="9" fillId="0" borderId="47" xfId="66" applyFont="1" applyFill="1" applyBorder="1" applyAlignment="1">
      <alignment horizontal="center" vertical="center"/>
      <protection/>
    </xf>
    <xf numFmtId="0" fontId="9" fillId="0" borderId="45" xfId="66" applyFont="1" applyBorder="1">
      <alignment vertical="center"/>
      <protection/>
    </xf>
    <xf numFmtId="0" fontId="9" fillId="0" borderId="46" xfId="66" applyFont="1" applyBorder="1">
      <alignment vertical="center"/>
      <protection/>
    </xf>
    <xf numFmtId="0" fontId="9" fillId="0" borderId="47" xfId="66" applyFont="1" applyBorder="1">
      <alignment vertical="center"/>
      <protection/>
    </xf>
    <xf numFmtId="0" fontId="5" fillId="0" borderId="48" xfId="66" applyFont="1" applyFill="1" applyBorder="1" applyAlignment="1">
      <alignment horizontal="center" vertical="center"/>
      <protection/>
    </xf>
    <xf numFmtId="0" fontId="5" fillId="0" borderId="49" xfId="66" applyFont="1" applyFill="1" applyBorder="1" applyAlignment="1">
      <alignment horizontal="center" vertical="center"/>
      <protection/>
    </xf>
    <xf numFmtId="0" fontId="10" fillId="0" borderId="50" xfId="64" applyFont="1" applyFill="1" applyBorder="1" applyAlignment="1">
      <alignment horizontal="center" vertical="center" shrinkToFit="1"/>
      <protection/>
    </xf>
    <xf numFmtId="0" fontId="10" fillId="0" borderId="51" xfId="64" applyFont="1" applyFill="1" applyBorder="1" applyAlignment="1">
      <alignment horizontal="center" vertical="center" shrinkToFit="1"/>
      <protection/>
    </xf>
    <xf numFmtId="0" fontId="15" fillId="0" borderId="52" xfId="65" applyFont="1" applyFill="1" applyBorder="1" applyAlignment="1">
      <alignment horizontal="center" vertical="center"/>
      <protection/>
    </xf>
    <xf numFmtId="0" fontId="15" fillId="0" borderId="53" xfId="65" applyFont="1" applyFill="1" applyBorder="1" applyAlignment="1">
      <alignment horizontal="center" vertical="center"/>
      <protection/>
    </xf>
    <xf numFmtId="0" fontId="15" fillId="0" borderId="54" xfId="65" applyFont="1" applyFill="1" applyBorder="1" applyAlignment="1">
      <alignment horizontal="center" vertical="center"/>
      <protection/>
    </xf>
    <xf numFmtId="0" fontId="5" fillId="0" borderId="11" xfId="66" applyFont="1" applyBorder="1" applyAlignment="1">
      <alignment horizontal="center" vertical="center"/>
      <protection/>
    </xf>
    <xf numFmtId="0" fontId="5" fillId="0" borderId="55" xfId="66" applyFont="1" applyBorder="1" applyAlignment="1">
      <alignment horizontal="center" vertical="center"/>
      <protection/>
    </xf>
    <xf numFmtId="0" fontId="11" fillId="0" borderId="11" xfId="66" applyFont="1" applyFill="1" applyBorder="1" applyAlignment="1">
      <alignment horizontal="center" vertical="center" shrinkToFit="1"/>
      <protection/>
    </xf>
    <xf numFmtId="0" fontId="11" fillId="0" borderId="14" xfId="66" applyFont="1" applyFill="1" applyBorder="1" applyAlignment="1">
      <alignment horizontal="center" vertical="center" shrinkToFit="1"/>
      <protection/>
    </xf>
    <xf numFmtId="0" fontId="11" fillId="0" borderId="55" xfId="66" applyFont="1" applyFill="1" applyBorder="1" applyAlignment="1">
      <alignment horizontal="center" vertical="center" shrinkToFit="1"/>
      <protection/>
    </xf>
    <xf numFmtId="0" fontId="0" fillId="0" borderId="55" xfId="66" applyBorder="1">
      <alignment vertical="center"/>
      <protection/>
    </xf>
    <xf numFmtId="0" fontId="5" fillId="0" borderId="10" xfId="66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4" xfId="67" applyFont="1" applyFill="1" applyBorder="1" applyAlignment="1">
      <alignment horizontal="center" vertical="center"/>
      <protection/>
    </xf>
    <xf numFmtId="0" fontId="5" fillId="0" borderId="56" xfId="64" applyFont="1" applyFill="1" applyBorder="1" applyAlignment="1">
      <alignment horizontal="center" vertical="center" shrinkToFit="1"/>
      <protection/>
    </xf>
    <xf numFmtId="0" fontId="5" fillId="0" borderId="51" xfId="64" applyFont="1" applyFill="1" applyBorder="1" applyAlignment="1">
      <alignment horizontal="center" vertical="center" shrinkToFit="1"/>
      <protection/>
    </xf>
    <xf numFmtId="0" fontId="12" fillId="35" borderId="0" xfId="66" applyFont="1" applyFill="1" applyBorder="1" applyAlignment="1">
      <alignment horizontal="center" vertical="center"/>
      <protection/>
    </xf>
    <xf numFmtId="0" fontId="12" fillId="35" borderId="57" xfId="66" applyFont="1" applyFill="1" applyBorder="1" applyAlignment="1">
      <alignment horizontal="center" vertical="center"/>
      <protection/>
    </xf>
    <xf numFmtId="0" fontId="5" fillId="0" borderId="58" xfId="67" applyFont="1" applyFill="1" applyBorder="1" applyAlignment="1">
      <alignment horizontal="center" vertical="center"/>
      <protection/>
    </xf>
    <xf numFmtId="0" fontId="9" fillId="0" borderId="59" xfId="67" applyFont="1" applyFill="1" applyBorder="1">
      <alignment/>
      <protection/>
    </xf>
    <xf numFmtId="0" fontId="9" fillId="0" borderId="13" xfId="67" applyFont="1" applyFill="1" applyBorder="1">
      <alignment/>
      <protection/>
    </xf>
    <xf numFmtId="0" fontId="10" fillId="0" borderId="11" xfId="67" applyFont="1" applyFill="1" applyBorder="1" applyAlignment="1">
      <alignment horizontal="center" vertical="center" shrinkToFit="1"/>
      <protection/>
    </xf>
    <xf numFmtId="0" fontId="10" fillId="0" borderId="14" xfId="67" applyFont="1" applyFill="1" applyBorder="1" applyAlignment="1">
      <alignment horizontal="center" vertical="center" shrinkToFit="1"/>
      <protection/>
    </xf>
    <xf numFmtId="0" fontId="10" fillId="0" borderId="55" xfId="67" applyFont="1" applyFill="1" applyBorder="1" applyAlignment="1">
      <alignment horizontal="center" vertical="center" shrinkToFit="1"/>
      <protection/>
    </xf>
    <xf numFmtId="20" fontId="9" fillId="0" borderId="11" xfId="64" applyNumberFormat="1" applyFont="1" applyFill="1" applyBorder="1" applyAlignment="1">
      <alignment horizontal="center" vertical="center"/>
      <protection/>
    </xf>
    <xf numFmtId="20" fontId="9" fillId="0" borderId="55" xfId="64" applyNumberFormat="1" applyFont="1" applyFill="1" applyBorder="1" applyAlignment="1">
      <alignment horizontal="center" vertical="center"/>
      <protection/>
    </xf>
    <xf numFmtId="0" fontId="11" fillId="0" borderId="11" xfId="66" applyFont="1" applyFill="1" applyBorder="1" applyAlignment="1">
      <alignment horizontal="center" vertical="center"/>
      <protection/>
    </xf>
    <xf numFmtId="0" fontId="11" fillId="0" borderId="14" xfId="66" applyFont="1" applyFill="1" applyBorder="1" applyAlignment="1">
      <alignment horizontal="center" vertical="center"/>
      <protection/>
    </xf>
    <xf numFmtId="0" fontId="11" fillId="0" borderId="58" xfId="66" applyFont="1" applyFill="1" applyBorder="1" applyAlignment="1">
      <alignment horizontal="center" vertical="center"/>
      <protection/>
    </xf>
    <xf numFmtId="0" fontId="11" fillId="0" borderId="60" xfId="66" applyFont="1" applyFill="1" applyBorder="1" applyAlignment="1">
      <alignment horizontal="center" vertical="center"/>
      <protection/>
    </xf>
    <xf numFmtId="0" fontId="11" fillId="0" borderId="55" xfId="66" applyFont="1" applyFill="1" applyBorder="1" applyAlignment="1">
      <alignment horizontal="center" vertical="center"/>
      <protection/>
    </xf>
    <xf numFmtId="0" fontId="5" fillId="0" borderId="12" xfId="66" applyFont="1" applyBorder="1" applyAlignment="1">
      <alignment horizontal="center" vertical="center"/>
      <protection/>
    </xf>
    <xf numFmtId="20" fontId="5" fillId="0" borderId="44" xfId="66" applyNumberFormat="1" applyFont="1" applyBorder="1" applyAlignment="1">
      <alignment horizontal="center" vertical="center"/>
      <protection/>
    </xf>
    <xf numFmtId="20" fontId="5" fillId="0" borderId="45" xfId="66" applyNumberFormat="1" applyFont="1" applyBorder="1" applyAlignment="1">
      <alignment horizontal="center" vertical="center"/>
      <protection/>
    </xf>
    <xf numFmtId="0" fontId="8" fillId="35" borderId="18" xfId="66" applyFont="1" applyFill="1" applyBorder="1" applyAlignment="1">
      <alignment horizontal="center" vertical="center"/>
      <protection/>
    </xf>
    <xf numFmtId="0" fontId="5" fillId="0" borderId="14" xfId="66" applyFont="1" applyBorder="1" applyAlignment="1">
      <alignment horizontal="center" vertical="center"/>
      <protection/>
    </xf>
    <xf numFmtId="20" fontId="9" fillId="0" borderId="46" xfId="64" applyNumberFormat="1" applyFont="1" applyFill="1" applyBorder="1" applyAlignment="1">
      <alignment horizontal="center" vertical="center"/>
      <protection/>
    </xf>
    <xf numFmtId="20" fontId="9" fillId="0" borderId="47" xfId="64" applyNumberFormat="1" applyFont="1" applyFill="1" applyBorder="1" applyAlignment="1">
      <alignment horizontal="center" vertical="center"/>
      <protection/>
    </xf>
    <xf numFmtId="0" fontId="5" fillId="0" borderId="46" xfId="67" applyFont="1" applyFill="1" applyBorder="1" applyAlignment="1">
      <alignment horizontal="center" vertical="center"/>
      <protection/>
    </xf>
    <xf numFmtId="0" fontId="5" fillId="0" borderId="18" xfId="67" applyFont="1" applyFill="1" applyBorder="1" applyAlignment="1">
      <alignment horizontal="center" vertical="center"/>
      <protection/>
    </xf>
    <xf numFmtId="0" fontId="5" fillId="0" borderId="61" xfId="67" applyFont="1" applyFill="1" applyBorder="1" applyAlignment="1">
      <alignment horizontal="center" vertical="center"/>
      <protection/>
    </xf>
    <xf numFmtId="0" fontId="9" fillId="0" borderId="62" xfId="67" applyFont="1" applyFill="1" applyBorder="1">
      <alignment/>
      <protection/>
    </xf>
    <xf numFmtId="0" fontId="9" fillId="0" borderId="17" xfId="67" applyFont="1" applyFill="1" applyBorder="1">
      <alignment/>
      <protection/>
    </xf>
    <xf numFmtId="0" fontId="11" fillId="0" borderId="46" xfId="66" applyFont="1" applyFill="1" applyBorder="1" applyAlignment="1">
      <alignment horizontal="center" vertical="center"/>
      <protection/>
    </xf>
    <xf numFmtId="0" fontId="11" fillId="0" borderId="18" xfId="66" applyFont="1" applyFill="1" applyBorder="1" applyAlignment="1">
      <alignment horizontal="center" vertical="center"/>
      <protection/>
    </xf>
    <xf numFmtId="0" fontId="11" fillId="0" borderId="61" xfId="66" applyFont="1" applyFill="1" applyBorder="1" applyAlignment="1">
      <alignment horizontal="center" vertical="center"/>
      <protection/>
    </xf>
    <xf numFmtId="0" fontId="11" fillId="0" borderId="63" xfId="66" applyFont="1" applyFill="1" applyBorder="1" applyAlignment="1">
      <alignment horizontal="center" vertical="center"/>
      <protection/>
    </xf>
    <xf numFmtId="0" fontId="11" fillId="0" borderId="47" xfId="66" applyFont="1" applyFill="1" applyBorder="1" applyAlignment="1">
      <alignment horizontal="center" vertical="center"/>
      <protection/>
    </xf>
    <xf numFmtId="0" fontId="10" fillId="0" borderId="46" xfId="66" applyFont="1" applyFill="1" applyBorder="1" applyAlignment="1">
      <alignment horizontal="center" vertical="center" shrinkToFit="1"/>
      <protection/>
    </xf>
    <xf numFmtId="0" fontId="10" fillId="0" borderId="18" xfId="66" applyFont="1" applyFill="1" applyBorder="1" applyAlignment="1">
      <alignment horizontal="center" vertical="center" shrinkToFit="1"/>
      <protection/>
    </xf>
    <xf numFmtId="0" fontId="10" fillId="0" borderId="47" xfId="66" applyFont="1" applyFill="1" applyBorder="1" applyAlignment="1">
      <alignment horizontal="center" vertical="center" shrinkToFit="1"/>
      <protection/>
    </xf>
    <xf numFmtId="0" fontId="10" fillId="0" borderId="11" xfId="66" applyFont="1" applyFill="1" applyBorder="1" applyAlignment="1">
      <alignment horizontal="center" vertical="center" shrinkToFit="1"/>
      <protection/>
    </xf>
    <xf numFmtId="0" fontId="10" fillId="0" borderId="14" xfId="66" applyFont="1" applyFill="1" applyBorder="1" applyAlignment="1">
      <alignment horizontal="center" vertical="center" shrinkToFit="1"/>
      <protection/>
    </xf>
    <xf numFmtId="0" fontId="10" fillId="0" borderId="55" xfId="66" applyFont="1" applyFill="1" applyBorder="1" applyAlignment="1">
      <alignment horizontal="center" vertical="center" shrinkToFit="1"/>
      <protection/>
    </xf>
    <xf numFmtId="0" fontId="9" fillId="0" borderId="60" xfId="66" applyFont="1" applyFill="1" applyBorder="1" applyAlignment="1">
      <alignment horizontal="center" vertical="center"/>
      <protection/>
    </xf>
    <xf numFmtId="0" fontId="9" fillId="0" borderId="14" xfId="66" applyFont="1" applyFill="1" applyBorder="1" applyAlignment="1">
      <alignment horizontal="center" vertical="center"/>
      <protection/>
    </xf>
    <xf numFmtId="0" fontId="9" fillId="0" borderId="55" xfId="66" applyFont="1" applyFill="1" applyBorder="1" applyAlignment="1">
      <alignment horizontal="center" vertical="center"/>
      <protection/>
    </xf>
    <xf numFmtId="0" fontId="25" fillId="0" borderId="0" xfId="66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26" fillId="0" borderId="0" xfId="66" applyFont="1" applyBorder="1" applyAlignment="1">
      <alignment horizontal="center" vertical="center"/>
      <protection/>
    </xf>
    <xf numFmtId="0" fontId="5" fillId="33" borderId="18" xfId="66" applyFont="1" applyFill="1" applyBorder="1" applyAlignment="1">
      <alignment horizontal="center" vertical="center"/>
      <protection/>
    </xf>
    <xf numFmtId="0" fontId="0" fillId="33" borderId="18" xfId="0" applyFill="1" applyBorder="1" applyAlignment="1">
      <alignment horizontal="center" vertical="center"/>
    </xf>
    <xf numFmtId="0" fontId="5" fillId="36" borderId="18" xfId="66" applyFont="1" applyFill="1" applyBorder="1" applyAlignment="1">
      <alignment horizontal="center" vertical="center"/>
      <protection/>
    </xf>
    <xf numFmtId="0" fontId="0" fillId="36" borderId="18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9" fillId="0" borderId="11" xfId="66" applyFont="1" applyFill="1" applyBorder="1" applyAlignment="1">
      <alignment horizontal="center" vertical="center"/>
      <protection/>
    </xf>
    <xf numFmtId="0" fontId="9" fillId="0" borderId="58" xfId="66" applyFont="1" applyFill="1" applyBorder="1" applyAlignment="1">
      <alignment horizontal="center" vertical="center"/>
      <protection/>
    </xf>
    <xf numFmtId="0" fontId="5" fillId="0" borderId="44" xfId="66" applyFont="1" applyBorder="1" applyAlignment="1">
      <alignment horizontal="center" vertical="center"/>
      <protection/>
    </xf>
    <xf numFmtId="0" fontId="5" fillId="0" borderId="25" xfId="66" applyFont="1" applyBorder="1" applyAlignment="1">
      <alignment horizontal="center" vertical="center"/>
      <protection/>
    </xf>
    <xf numFmtId="0" fontId="5" fillId="0" borderId="45" xfId="66" applyFont="1" applyBorder="1" applyAlignment="1">
      <alignment horizontal="center" vertical="center"/>
      <protection/>
    </xf>
    <xf numFmtId="0" fontId="5" fillId="0" borderId="0" xfId="66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8" fillId="33" borderId="18" xfId="66" applyFont="1" applyFill="1" applyBorder="1" applyAlignment="1">
      <alignment horizontal="center" vertical="center"/>
      <protection/>
    </xf>
    <xf numFmtId="20" fontId="10" fillId="0" borderId="11" xfId="64" applyNumberFormat="1" applyFont="1" applyFill="1" applyBorder="1" applyAlignment="1">
      <alignment horizontal="center" vertical="center"/>
      <protection/>
    </xf>
    <xf numFmtId="20" fontId="10" fillId="0" borderId="55" xfId="64" applyNumberFormat="1" applyFont="1" applyFill="1" applyBorder="1" applyAlignment="1">
      <alignment horizontal="center" vertical="center"/>
      <protection/>
    </xf>
    <xf numFmtId="0" fontId="12" fillId="33" borderId="0" xfId="66" applyFont="1" applyFill="1" applyBorder="1" applyAlignment="1">
      <alignment horizontal="center" vertical="center"/>
      <protection/>
    </xf>
    <xf numFmtId="0" fontId="12" fillId="33" borderId="57" xfId="66" applyFont="1" applyFill="1" applyBorder="1" applyAlignment="1">
      <alignment horizontal="center" vertical="center"/>
      <protection/>
    </xf>
    <xf numFmtId="0" fontId="5" fillId="0" borderId="50" xfId="64" applyFont="1" applyFill="1" applyBorder="1" applyAlignment="1">
      <alignment horizontal="center" vertical="center" shrinkToFit="1"/>
      <protection/>
    </xf>
    <xf numFmtId="0" fontId="5" fillId="0" borderId="0" xfId="66" applyFont="1" applyFill="1" applyBorder="1" applyAlignment="1">
      <alignment horizontal="center" vertical="center"/>
      <protection/>
    </xf>
    <xf numFmtId="0" fontId="5" fillId="0" borderId="23" xfId="66" applyFont="1" applyFill="1" applyBorder="1" applyAlignment="1">
      <alignment horizontal="center" vertical="center"/>
      <protection/>
    </xf>
    <xf numFmtId="0" fontId="2" fillId="0" borderId="36" xfId="0" applyFont="1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20" fontId="27" fillId="34" borderId="10" xfId="0" applyNumberFormat="1" applyFont="1" applyFill="1" applyBorder="1" applyAlignment="1">
      <alignment horizontal="left" vertical="center" shrinkToFit="1"/>
    </xf>
    <xf numFmtId="20" fontId="27" fillId="0" borderId="1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 shrinkToFit="1"/>
    </xf>
    <xf numFmtId="0" fontId="2" fillId="0" borderId="18" xfId="0" applyFont="1" applyBorder="1" applyAlignment="1">
      <alignment horizontal="center" shrinkToFit="1"/>
    </xf>
    <xf numFmtId="0" fontId="29" fillId="0" borderId="10" xfId="0" applyFont="1" applyBorder="1" applyAlignment="1">
      <alignment horizontal="left" vertical="center"/>
    </xf>
    <xf numFmtId="20" fontId="27" fillId="0" borderId="10" xfId="0" applyNumberFormat="1" applyFont="1" applyFill="1" applyBorder="1" applyAlignment="1">
      <alignment horizontal="left" vertical="center" shrinkToFit="1"/>
    </xf>
    <xf numFmtId="20" fontId="27" fillId="0" borderId="44" xfId="0" applyNumberFormat="1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46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 shrinkToFit="1"/>
    </xf>
    <xf numFmtId="0" fontId="0" fillId="0" borderId="65" xfId="0" applyFill="1" applyBorder="1" applyAlignment="1">
      <alignment horizontal="center" vertical="center" shrinkToFit="1"/>
    </xf>
    <xf numFmtId="0" fontId="0" fillId="0" borderId="66" xfId="0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30" fillId="0" borderId="0" xfId="0" applyFont="1" applyAlignment="1">
      <alignment horizontal="center" shrinkToFit="1"/>
    </xf>
    <xf numFmtId="0" fontId="29" fillId="0" borderId="37" xfId="0" applyFont="1" applyBorder="1" applyAlignment="1">
      <alignment horizontal="center" vertical="top"/>
    </xf>
    <xf numFmtId="0" fontId="29" fillId="0" borderId="67" xfId="0" applyFont="1" applyBorder="1" applyAlignment="1">
      <alignment horizontal="center" vertical="top"/>
    </xf>
    <xf numFmtId="0" fontId="29" fillId="0" borderId="36" xfId="0" applyFont="1" applyBorder="1" applyAlignment="1">
      <alignment horizontal="center" vertical="top"/>
    </xf>
    <xf numFmtId="0" fontId="29" fillId="0" borderId="0" xfId="0" applyFont="1" applyBorder="1" applyAlignment="1">
      <alignment horizontal="center" vertical="top"/>
    </xf>
    <xf numFmtId="0" fontId="2" fillId="0" borderId="37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9" fillId="0" borderId="38" xfId="0" applyFont="1" applyBorder="1" applyAlignment="1">
      <alignment horizontal="center" vertical="top"/>
    </xf>
    <xf numFmtId="0" fontId="29" fillId="0" borderId="39" xfId="0" applyFont="1" applyBorder="1" applyAlignment="1">
      <alignment horizontal="center" vertical="top"/>
    </xf>
    <xf numFmtId="0" fontId="31" fillId="0" borderId="37" xfId="0" applyFont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top"/>
    </xf>
    <xf numFmtId="0" fontId="2" fillId="0" borderId="0" xfId="0" applyFont="1" applyAlignment="1">
      <alignment horizontal="center" vertical="center" shrinkToFit="1"/>
    </xf>
    <xf numFmtId="0" fontId="33" fillId="0" borderId="0" xfId="0" applyFont="1" applyAlignment="1">
      <alignment horizontal="center" shrinkToFit="1"/>
    </xf>
    <xf numFmtId="0" fontId="30" fillId="0" borderId="67" xfId="0" applyFont="1" applyBorder="1" applyAlignment="1">
      <alignment horizontal="center" vertical="center"/>
    </xf>
    <xf numFmtId="56" fontId="30" fillId="0" borderId="0" xfId="0" applyNumberFormat="1" applyFont="1" applyBorder="1" applyAlignment="1">
      <alignment horizontal="center"/>
    </xf>
    <xf numFmtId="56" fontId="30" fillId="0" borderId="68" xfId="0" applyNumberFormat="1" applyFont="1" applyBorder="1" applyAlignment="1">
      <alignment horizontal="center"/>
    </xf>
    <xf numFmtId="20" fontId="27" fillId="34" borderId="10" xfId="0" applyNumberFormat="1" applyFont="1" applyFill="1" applyBorder="1" applyAlignment="1">
      <alignment horizontal="left" vertical="center"/>
    </xf>
    <xf numFmtId="20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20" fontId="9" fillId="34" borderId="44" xfId="66" applyNumberFormat="1" applyFont="1" applyFill="1" applyBorder="1" applyAlignment="1">
      <alignment horizontal="center" vertical="center"/>
      <protection/>
    </xf>
    <xf numFmtId="20" fontId="9" fillId="34" borderId="45" xfId="66" applyNumberFormat="1" applyFont="1" applyFill="1" applyBorder="1" applyAlignment="1">
      <alignment horizontal="center" vertical="center"/>
      <protection/>
    </xf>
    <xf numFmtId="0" fontId="9" fillId="34" borderId="44" xfId="66" applyFont="1" applyFill="1" applyBorder="1" applyAlignment="1">
      <alignment horizontal="center" vertical="center"/>
      <protection/>
    </xf>
    <xf numFmtId="0" fontId="9" fillId="34" borderId="25" xfId="66" applyFont="1" applyFill="1" applyBorder="1" applyAlignment="1">
      <alignment horizontal="center" vertical="center"/>
      <protection/>
    </xf>
    <xf numFmtId="0" fontId="9" fillId="34" borderId="45" xfId="66" applyFont="1" applyFill="1" applyBorder="1" applyAlignment="1">
      <alignment horizontal="center" vertical="center"/>
      <protection/>
    </xf>
    <xf numFmtId="0" fontId="9" fillId="34" borderId="12" xfId="66" applyFont="1" applyFill="1" applyBorder="1" applyAlignment="1">
      <alignment horizontal="center" vertical="center"/>
      <protection/>
    </xf>
    <xf numFmtId="0" fontId="9" fillId="34" borderId="69" xfId="66" applyFont="1" applyFill="1" applyBorder="1" applyAlignment="1">
      <alignment horizontal="center" vertical="center"/>
      <protection/>
    </xf>
    <xf numFmtId="0" fontId="9" fillId="34" borderId="29" xfId="66" applyFont="1" applyFill="1" applyBorder="1" applyAlignment="1">
      <alignment horizontal="center" vertical="center"/>
      <protection/>
    </xf>
    <xf numFmtId="0" fontId="9" fillId="34" borderId="70" xfId="66" applyFont="1" applyFill="1" applyBorder="1" applyAlignment="1">
      <alignment horizontal="center" vertical="center"/>
      <protection/>
    </xf>
    <xf numFmtId="0" fontId="9" fillId="34" borderId="27" xfId="66" applyFont="1" applyFill="1" applyBorder="1" applyAlignment="1">
      <alignment horizontal="center" vertical="center"/>
      <protection/>
    </xf>
    <xf numFmtId="0" fontId="9" fillId="34" borderId="11" xfId="67" applyFont="1" applyFill="1" applyBorder="1" applyAlignment="1">
      <alignment horizontal="center" vertical="center"/>
      <protection/>
    </xf>
    <xf numFmtId="0" fontId="9" fillId="34" borderId="14" xfId="67" applyFont="1" applyFill="1" applyBorder="1" applyAlignment="1">
      <alignment horizontal="center" vertical="center"/>
      <protection/>
    </xf>
    <xf numFmtId="0" fontId="9" fillId="34" borderId="58" xfId="67" applyFont="1" applyFill="1" applyBorder="1" applyAlignment="1">
      <alignment horizontal="center" vertical="center"/>
      <protection/>
    </xf>
    <xf numFmtId="0" fontId="9" fillId="34" borderId="59" xfId="67" applyFont="1" applyFill="1" applyBorder="1">
      <alignment/>
      <protection/>
    </xf>
    <xf numFmtId="0" fontId="9" fillId="34" borderId="13" xfId="67" applyFont="1" applyFill="1" applyBorder="1">
      <alignment/>
      <protection/>
    </xf>
    <xf numFmtId="0" fontId="9" fillId="34" borderId="11" xfId="66" applyFont="1" applyFill="1" applyBorder="1" applyAlignment="1">
      <alignment horizontal="center" vertical="center"/>
      <protection/>
    </xf>
    <xf numFmtId="0" fontId="9" fillId="34" borderId="14" xfId="66" applyFont="1" applyFill="1" applyBorder="1" applyAlignment="1">
      <alignment horizontal="center" vertical="center"/>
      <protection/>
    </xf>
    <xf numFmtId="0" fontId="9" fillId="34" borderId="58" xfId="66" applyFont="1" applyFill="1" applyBorder="1" applyAlignment="1">
      <alignment horizontal="center" vertical="center"/>
      <protection/>
    </xf>
    <xf numFmtId="0" fontId="9" fillId="34" borderId="60" xfId="66" applyFont="1" applyFill="1" applyBorder="1" applyAlignment="1">
      <alignment horizontal="center" vertical="center"/>
      <protection/>
    </xf>
    <xf numFmtId="0" fontId="9" fillId="34" borderId="55" xfId="66" applyFont="1" applyFill="1" applyBorder="1" applyAlignment="1">
      <alignment horizontal="center" vertical="center"/>
      <protection/>
    </xf>
    <xf numFmtId="20" fontId="9" fillId="34" borderId="71" xfId="66" applyNumberFormat="1" applyFont="1" applyFill="1" applyBorder="1" applyAlignment="1">
      <alignment horizontal="center" vertical="center"/>
      <protection/>
    </xf>
    <xf numFmtId="20" fontId="9" fillId="34" borderId="70" xfId="66" applyNumberFormat="1" applyFont="1" applyFill="1" applyBorder="1" applyAlignment="1">
      <alignment horizontal="center" vertical="center"/>
      <protection/>
    </xf>
    <xf numFmtId="0" fontId="9" fillId="34" borderId="71" xfId="67" applyFont="1" applyFill="1" applyBorder="1" applyAlignment="1">
      <alignment horizontal="center" vertical="center"/>
      <protection/>
    </xf>
    <xf numFmtId="0" fontId="9" fillId="34" borderId="29" xfId="67" applyFont="1" applyFill="1" applyBorder="1" applyAlignment="1">
      <alignment horizontal="center" vertical="center"/>
      <protection/>
    </xf>
    <xf numFmtId="0" fontId="9" fillId="34" borderId="72" xfId="66" applyFont="1" applyFill="1" applyBorder="1" applyAlignment="1">
      <alignment horizontal="center" vertical="center"/>
      <protection/>
    </xf>
    <xf numFmtId="20" fontId="9" fillId="34" borderId="23" xfId="66" applyNumberFormat="1" applyFont="1" applyFill="1" applyBorder="1" applyAlignment="1">
      <alignment horizontal="center" vertical="center"/>
      <protection/>
    </xf>
    <xf numFmtId="20" fontId="9" fillId="34" borderId="57" xfId="66" applyNumberFormat="1" applyFont="1" applyFill="1" applyBorder="1" applyAlignment="1">
      <alignment horizontal="center" vertical="center"/>
      <protection/>
    </xf>
    <xf numFmtId="0" fontId="9" fillId="34" borderId="46" xfId="67" applyFont="1" applyFill="1" applyBorder="1" applyAlignment="1">
      <alignment horizontal="center" vertical="center"/>
      <protection/>
    </xf>
    <xf numFmtId="0" fontId="9" fillId="34" borderId="18" xfId="67" applyFont="1" applyFill="1" applyBorder="1" applyAlignment="1">
      <alignment horizontal="center" vertical="center"/>
      <protection/>
    </xf>
    <xf numFmtId="0" fontId="9" fillId="34" borderId="61" xfId="67" applyFont="1" applyFill="1" applyBorder="1" applyAlignment="1">
      <alignment horizontal="center" vertical="center"/>
      <protection/>
    </xf>
    <xf numFmtId="0" fontId="9" fillId="34" borderId="62" xfId="67" applyFont="1" applyFill="1" applyBorder="1">
      <alignment/>
      <protection/>
    </xf>
    <xf numFmtId="0" fontId="9" fillId="34" borderId="17" xfId="67" applyFont="1" applyFill="1" applyBorder="1">
      <alignment/>
      <protection/>
    </xf>
    <xf numFmtId="0" fontId="9" fillId="34" borderId="46" xfId="66" applyFont="1" applyFill="1" applyBorder="1" applyAlignment="1">
      <alignment horizontal="center" vertical="center"/>
      <protection/>
    </xf>
    <xf numFmtId="0" fontId="9" fillId="34" borderId="18" xfId="66" applyFont="1" applyFill="1" applyBorder="1" applyAlignment="1">
      <alignment horizontal="center" vertical="center"/>
      <protection/>
    </xf>
    <xf numFmtId="0" fontId="9" fillId="34" borderId="61" xfId="66" applyFont="1" applyFill="1" applyBorder="1" applyAlignment="1">
      <alignment horizontal="center" vertical="center"/>
      <protection/>
    </xf>
    <xf numFmtId="0" fontId="9" fillId="34" borderId="63" xfId="66" applyFont="1" applyFill="1" applyBorder="1" applyAlignment="1">
      <alignment horizontal="center" vertical="center"/>
      <protection/>
    </xf>
    <xf numFmtId="0" fontId="9" fillId="34" borderId="47" xfId="66" applyFont="1" applyFill="1" applyBorder="1" applyAlignment="1">
      <alignment horizontal="center" vertical="center"/>
      <protection/>
    </xf>
    <xf numFmtId="0" fontId="9" fillId="34" borderId="31" xfId="66" applyFont="1" applyFill="1" applyBorder="1" applyAlignment="1">
      <alignment horizontal="center" vertical="center"/>
      <protection/>
    </xf>
    <xf numFmtId="0" fontId="9" fillId="34" borderId="44" xfId="67" applyFont="1" applyFill="1" applyBorder="1" applyAlignment="1">
      <alignment horizontal="center" vertical="center"/>
      <protection/>
    </xf>
    <xf numFmtId="0" fontId="9" fillId="34" borderId="25" xfId="67" applyFont="1" applyFill="1" applyBorder="1" applyAlignment="1">
      <alignment horizontal="center" vertical="center"/>
      <protection/>
    </xf>
    <xf numFmtId="0" fontId="9" fillId="34" borderId="73" xfId="67" applyFont="1" applyFill="1" applyBorder="1" applyAlignment="1">
      <alignment horizontal="center" vertical="center"/>
      <protection/>
    </xf>
    <xf numFmtId="0" fontId="9" fillId="34" borderId="74" xfId="67" applyFont="1" applyFill="1" applyBorder="1">
      <alignment/>
      <protection/>
    </xf>
    <xf numFmtId="0" fontId="9" fillId="34" borderId="24" xfId="67" applyFont="1" applyFill="1" applyBorder="1">
      <alignment/>
      <protection/>
    </xf>
    <xf numFmtId="0" fontId="9" fillId="34" borderId="73" xfId="66" applyFont="1" applyFill="1" applyBorder="1" applyAlignment="1">
      <alignment horizontal="center" vertical="center"/>
      <protection/>
    </xf>
    <xf numFmtId="0" fontId="9" fillId="34" borderId="75" xfId="67" applyFont="1" applyFill="1" applyBorder="1" applyAlignment="1">
      <alignment horizontal="center" vertical="center"/>
      <protection/>
    </xf>
    <xf numFmtId="0" fontId="9" fillId="34" borderId="76" xfId="67" applyFont="1" applyFill="1" applyBorder="1">
      <alignment/>
      <protection/>
    </xf>
    <xf numFmtId="0" fontId="9" fillId="34" borderId="28" xfId="67" applyFont="1" applyFill="1" applyBorder="1">
      <alignment/>
      <protection/>
    </xf>
    <xf numFmtId="0" fontId="9" fillId="34" borderId="71" xfId="66" applyFont="1" applyFill="1" applyBorder="1" applyAlignment="1">
      <alignment horizontal="center" vertical="center"/>
      <protection/>
    </xf>
    <xf numFmtId="0" fontId="9" fillId="34" borderId="75" xfId="66" applyFont="1" applyFill="1" applyBorder="1" applyAlignment="1">
      <alignment horizontal="center" vertical="center"/>
      <protection/>
    </xf>
    <xf numFmtId="20" fontId="9" fillId="34" borderId="11" xfId="66" applyNumberFormat="1" applyFont="1" applyFill="1" applyBorder="1" applyAlignment="1">
      <alignment horizontal="center" vertical="center"/>
      <protection/>
    </xf>
    <xf numFmtId="20" fontId="9" fillId="34" borderId="55" xfId="66" applyNumberFormat="1" applyFont="1" applyFill="1" applyBorder="1" applyAlignment="1">
      <alignment horizontal="center" vertical="center"/>
      <protection/>
    </xf>
    <xf numFmtId="0" fontId="9" fillId="34" borderId="59" xfId="67" applyFont="1" applyFill="1" applyBorder="1" applyAlignment="1">
      <alignment horizontal="center" vertical="center"/>
      <protection/>
    </xf>
    <xf numFmtId="0" fontId="9" fillId="34" borderId="10" xfId="66" applyFont="1" applyFill="1" applyBorder="1" applyAlignment="1">
      <alignment horizontal="center" vertical="center"/>
      <protection/>
    </xf>
    <xf numFmtId="20" fontId="9" fillId="34" borderId="77" xfId="66" applyNumberFormat="1" applyFont="1" applyFill="1" applyBorder="1" applyAlignment="1">
      <alignment horizontal="center" vertical="center"/>
      <protection/>
    </xf>
    <xf numFmtId="20" fontId="9" fillId="34" borderId="78" xfId="66" applyNumberFormat="1" applyFont="1" applyFill="1" applyBorder="1" applyAlignment="1">
      <alignment horizontal="center" vertical="center"/>
      <protection/>
    </xf>
    <xf numFmtId="0" fontId="9" fillId="34" borderId="77" xfId="67" applyFont="1" applyFill="1" applyBorder="1" applyAlignment="1">
      <alignment horizontal="center" vertical="center"/>
      <protection/>
    </xf>
    <xf numFmtId="0" fontId="9" fillId="34" borderId="34" xfId="67" applyFont="1" applyFill="1" applyBorder="1" applyAlignment="1">
      <alignment horizontal="center" vertical="center"/>
      <protection/>
    </xf>
    <xf numFmtId="0" fontId="9" fillId="34" borderId="79" xfId="67" applyFont="1" applyFill="1" applyBorder="1" applyAlignment="1">
      <alignment horizontal="center" vertical="center"/>
      <protection/>
    </xf>
    <xf numFmtId="0" fontId="9" fillId="34" borderId="80" xfId="67" applyFont="1" applyFill="1" applyBorder="1">
      <alignment/>
      <protection/>
    </xf>
    <xf numFmtId="0" fontId="9" fillId="34" borderId="33" xfId="67" applyFont="1" applyFill="1" applyBorder="1">
      <alignment/>
      <protection/>
    </xf>
    <xf numFmtId="0" fontId="9" fillId="34" borderId="77" xfId="66" applyFont="1" applyFill="1" applyBorder="1" applyAlignment="1">
      <alignment horizontal="center" vertical="center"/>
      <protection/>
    </xf>
    <xf numFmtId="0" fontId="9" fillId="34" borderId="34" xfId="66" applyFont="1" applyFill="1" applyBorder="1" applyAlignment="1">
      <alignment horizontal="center" vertical="center"/>
      <protection/>
    </xf>
    <xf numFmtId="0" fontId="9" fillId="34" borderId="79" xfId="66" applyFont="1" applyFill="1" applyBorder="1" applyAlignment="1">
      <alignment horizontal="center" vertical="center"/>
      <protection/>
    </xf>
    <xf numFmtId="0" fontId="9" fillId="34" borderId="81" xfId="66" applyFont="1" applyFill="1" applyBorder="1" applyAlignment="1">
      <alignment horizontal="center" vertical="center"/>
      <protection/>
    </xf>
    <xf numFmtId="0" fontId="9" fillId="34" borderId="78" xfId="66" applyFont="1" applyFill="1" applyBorder="1" applyAlignment="1">
      <alignment horizontal="center" vertical="center"/>
      <protection/>
    </xf>
    <xf numFmtId="0" fontId="9" fillId="34" borderId="32" xfId="66" applyFont="1" applyFill="1" applyBorder="1" applyAlignment="1">
      <alignment horizontal="center" vertical="center"/>
      <protection/>
    </xf>
    <xf numFmtId="0" fontId="4" fillId="0" borderId="0" xfId="66" applyFont="1" applyBorder="1" applyAlignment="1">
      <alignment horizontal="center" vertical="center"/>
      <protection/>
    </xf>
    <xf numFmtId="0" fontId="6" fillId="0" borderId="0" xfId="66" applyFont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_09 クラブユース U15宮城日程．結果 0429" xfId="64"/>
    <cellStyle name="標準_８チ‐ムリ‐グ表(原本）" xfId="65"/>
    <cellStyle name="標準_Cグループ日程(1)" xfId="66"/>
    <cellStyle name="標準_Sheet1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</xdr:row>
      <xdr:rowOff>0</xdr:rowOff>
    </xdr:from>
    <xdr:to>
      <xdr:col>14</xdr:col>
      <xdr:colOff>0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1143000" y="3276600"/>
          <a:ext cx="257175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37</xdr:row>
      <xdr:rowOff>9525</xdr:rowOff>
    </xdr:from>
    <xdr:to>
      <xdr:col>14</xdr:col>
      <xdr:colOff>0</xdr:colOff>
      <xdr:row>45</xdr:row>
      <xdr:rowOff>0</xdr:rowOff>
    </xdr:to>
    <xdr:sp>
      <xdr:nvSpPr>
        <xdr:cNvPr id="2" name="Line 1"/>
        <xdr:cNvSpPr>
          <a:spLocks/>
        </xdr:cNvSpPr>
      </xdr:nvSpPr>
      <xdr:spPr>
        <a:xfrm>
          <a:off x="1143000" y="6638925"/>
          <a:ext cx="257175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75</xdr:row>
      <xdr:rowOff>9525</xdr:rowOff>
    </xdr:from>
    <xdr:to>
      <xdr:col>13</xdr:col>
      <xdr:colOff>238125</xdr:colOff>
      <xdr:row>82</xdr:row>
      <xdr:rowOff>123825</xdr:rowOff>
    </xdr:to>
    <xdr:sp>
      <xdr:nvSpPr>
        <xdr:cNvPr id="3" name="Line 1"/>
        <xdr:cNvSpPr>
          <a:spLocks/>
        </xdr:cNvSpPr>
      </xdr:nvSpPr>
      <xdr:spPr>
        <a:xfrm>
          <a:off x="1143000" y="12106275"/>
          <a:ext cx="25622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113</xdr:row>
      <xdr:rowOff>9525</xdr:rowOff>
    </xdr:from>
    <xdr:to>
      <xdr:col>13</xdr:col>
      <xdr:colOff>238125</xdr:colOff>
      <xdr:row>120</xdr:row>
      <xdr:rowOff>123825</xdr:rowOff>
    </xdr:to>
    <xdr:sp>
      <xdr:nvSpPr>
        <xdr:cNvPr id="4" name="Line 1"/>
        <xdr:cNvSpPr>
          <a:spLocks/>
        </xdr:cNvSpPr>
      </xdr:nvSpPr>
      <xdr:spPr>
        <a:xfrm>
          <a:off x="1143000" y="17040225"/>
          <a:ext cx="25622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56</xdr:row>
      <xdr:rowOff>9525</xdr:rowOff>
    </xdr:from>
    <xdr:to>
      <xdr:col>14</xdr:col>
      <xdr:colOff>0</xdr:colOff>
      <xdr:row>64</xdr:row>
      <xdr:rowOff>0</xdr:rowOff>
    </xdr:to>
    <xdr:sp>
      <xdr:nvSpPr>
        <xdr:cNvPr id="5" name="Line 1"/>
        <xdr:cNvSpPr>
          <a:spLocks/>
        </xdr:cNvSpPr>
      </xdr:nvSpPr>
      <xdr:spPr>
        <a:xfrm>
          <a:off x="1143000" y="9639300"/>
          <a:ext cx="2571750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94</xdr:row>
      <xdr:rowOff>9525</xdr:rowOff>
    </xdr:from>
    <xdr:to>
      <xdr:col>13</xdr:col>
      <xdr:colOff>238125</xdr:colOff>
      <xdr:row>101</xdr:row>
      <xdr:rowOff>123825</xdr:rowOff>
    </xdr:to>
    <xdr:sp>
      <xdr:nvSpPr>
        <xdr:cNvPr id="6" name="Line 1"/>
        <xdr:cNvSpPr>
          <a:spLocks/>
        </xdr:cNvSpPr>
      </xdr:nvSpPr>
      <xdr:spPr>
        <a:xfrm>
          <a:off x="1143000" y="14573250"/>
          <a:ext cx="25622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104</xdr:row>
      <xdr:rowOff>0</xdr:rowOff>
    </xdr:from>
    <xdr:to>
      <xdr:col>0</xdr:col>
      <xdr:colOff>304800</xdr:colOff>
      <xdr:row>108</xdr:row>
      <xdr:rowOff>171450</xdr:rowOff>
    </xdr:to>
    <xdr:sp>
      <xdr:nvSpPr>
        <xdr:cNvPr id="1" name="直線コネクタ 17"/>
        <xdr:cNvSpPr>
          <a:spLocks/>
        </xdr:cNvSpPr>
      </xdr:nvSpPr>
      <xdr:spPr>
        <a:xfrm>
          <a:off x="304800" y="17221200"/>
          <a:ext cx="0" cy="857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371475</xdr:colOff>
      <xdr:row>106</xdr:row>
      <xdr:rowOff>9525</xdr:rowOff>
    </xdr:from>
    <xdr:to>
      <xdr:col>1</xdr:col>
      <xdr:colOff>371475</xdr:colOff>
      <xdr:row>108</xdr:row>
      <xdr:rowOff>171450</xdr:rowOff>
    </xdr:to>
    <xdr:sp>
      <xdr:nvSpPr>
        <xdr:cNvPr id="2" name="直線コネクタ 79"/>
        <xdr:cNvSpPr>
          <a:spLocks/>
        </xdr:cNvSpPr>
      </xdr:nvSpPr>
      <xdr:spPr>
        <a:xfrm>
          <a:off x="1028700" y="17573625"/>
          <a:ext cx="0" cy="504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342900</xdr:colOff>
      <xdr:row>106</xdr:row>
      <xdr:rowOff>9525</xdr:rowOff>
    </xdr:from>
    <xdr:to>
      <xdr:col>2</xdr:col>
      <xdr:colOff>342900</xdr:colOff>
      <xdr:row>108</xdr:row>
      <xdr:rowOff>171450</xdr:rowOff>
    </xdr:to>
    <xdr:sp>
      <xdr:nvSpPr>
        <xdr:cNvPr id="3" name="直線コネクタ 81"/>
        <xdr:cNvSpPr>
          <a:spLocks/>
        </xdr:cNvSpPr>
      </xdr:nvSpPr>
      <xdr:spPr>
        <a:xfrm>
          <a:off x="1657350" y="17573625"/>
          <a:ext cx="0" cy="504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106</xdr:row>
      <xdr:rowOff>9525</xdr:rowOff>
    </xdr:from>
    <xdr:to>
      <xdr:col>3</xdr:col>
      <xdr:colOff>342900</xdr:colOff>
      <xdr:row>108</xdr:row>
      <xdr:rowOff>180975</xdr:rowOff>
    </xdr:to>
    <xdr:sp>
      <xdr:nvSpPr>
        <xdr:cNvPr id="4" name="直線コネクタ 83"/>
        <xdr:cNvSpPr>
          <a:spLocks/>
        </xdr:cNvSpPr>
      </xdr:nvSpPr>
      <xdr:spPr>
        <a:xfrm>
          <a:off x="2314575" y="17573625"/>
          <a:ext cx="0" cy="514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333375</xdr:colOff>
      <xdr:row>106</xdr:row>
      <xdr:rowOff>19050</xdr:rowOff>
    </xdr:from>
    <xdr:to>
      <xdr:col>8</xdr:col>
      <xdr:colOff>333375</xdr:colOff>
      <xdr:row>109</xdr:row>
      <xdr:rowOff>0</xdr:rowOff>
    </xdr:to>
    <xdr:sp>
      <xdr:nvSpPr>
        <xdr:cNvPr id="5" name="直線コネクタ 84"/>
        <xdr:cNvSpPr>
          <a:spLocks/>
        </xdr:cNvSpPr>
      </xdr:nvSpPr>
      <xdr:spPr>
        <a:xfrm>
          <a:off x="5591175" y="17583150"/>
          <a:ext cx="0" cy="504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352425</xdr:colOff>
      <xdr:row>106</xdr:row>
      <xdr:rowOff>19050</xdr:rowOff>
    </xdr:from>
    <xdr:to>
      <xdr:col>9</xdr:col>
      <xdr:colOff>352425</xdr:colOff>
      <xdr:row>109</xdr:row>
      <xdr:rowOff>0</xdr:rowOff>
    </xdr:to>
    <xdr:sp>
      <xdr:nvSpPr>
        <xdr:cNvPr id="6" name="直線コネクタ 85"/>
        <xdr:cNvSpPr>
          <a:spLocks/>
        </xdr:cNvSpPr>
      </xdr:nvSpPr>
      <xdr:spPr>
        <a:xfrm>
          <a:off x="6267450" y="17583150"/>
          <a:ext cx="0" cy="504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333375</xdr:colOff>
      <xdr:row>104</xdr:row>
      <xdr:rowOff>9525</xdr:rowOff>
    </xdr:from>
    <xdr:to>
      <xdr:col>5</xdr:col>
      <xdr:colOff>333375</xdr:colOff>
      <xdr:row>109</xdr:row>
      <xdr:rowOff>0</xdr:rowOff>
    </xdr:to>
    <xdr:sp>
      <xdr:nvSpPr>
        <xdr:cNvPr id="7" name="直線コネクタ 86"/>
        <xdr:cNvSpPr>
          <a:spLocks/>
        </xdr:cNvSpPr>
      </xdr:nvSpPr>
      <xdr:spPr>
        <a:xfrm>
          <a:off x="3619500" y="17230725"/>
          <a:ext cx="0" cy="857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106</xdr:row>
      <xdr:rowOff>9525</xdr:rowOff>
    </xdr:from>
    <xdr:to>
      <xdr:col>4</xdr:col>
      <xdr:colOff>371475</xdr:colOff>
      <xdr:row>108</xdr:row>
      <xdr:rowOff>171450</xdr:rowOff>
    </xdr:to>
    <xdr:sp>
      <xdr:nvSpPr>
        <xdr:cNvPr id="8" name="直線コネクタ 87"/>
        <xdr:cNvSpPr>
          <a:spLocks/>
        </xdr:cNvSpPr>
      </xdr:nvSpPr>
      <xdr:spPr>
        <a:xfrm>
          <a:off x="3000375" y="17573625"/>
          <a:ext cx="0" cy="504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342900</xdr:colOff>
      <xdr:row>106</xdr:row>
      <xdr:rowOff>9525</xdr:rowOff>
    </xdr:from>
    <xdr:to>
      <xdr:col>10</xdr:col>
      <xdr:colOff>342900</xdr:colOff>
      <xdr:row>108</xdr:row>
      <xdr:rowOff>180975</xdr:rowOff>
    </xdr:to>
    <xdr:sp>
      <xdr:nvSpPr>
        <xdr:cNvPr id="9" name="直線コネクタ 88"/>
        <xdr:cNvSpPr>
          <a:spLocks/>
        </xdr:cNvSpPr>
      </xdr:nvSpPr>
      <xdr:spPr>
        <a:xfrm>
          <a:off x="6915150" y="17573625"/>
          <a:ext cx="0" cy="514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106</xdr:row>
      <xdr:rowOff>9525</xdr:rowOff>
    </xdr:from>
    <xdr:to>
      <xdr:col>7</xdr:col>
      <xdr:colOff>333375</xdr:colOff>
      <xdr:row>108</xdr:row>
      <xdr:rowOff>180975</xdr:rowOff>
    </xdr:to>
    <xdr:sp>
      <xdr:nvSpPr>
        <xdr:cNvPr id="10" name="直線コネクタ 89"/>
        <xdr:cNvSpPr>
          <a:spLocks/>
        </xdr:cNvSpPr>
      </xdr:nvSpPr>
      <xdr:spPr>
        <a:xfrm>
          <a:off x="4933950" y="17573625"/>
          <a:ext cx="0" cy="514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342900</xdr:colOff>
      <xdr:row>106</xdr:row>
      <xdr:rowOff>19050</xdr:rowOff>
    </xdr:from>
    <xdr:to>
      <xdr:col>12</xdr:col>
      <xdr:colOff>342900</xdr:colOff>
      <xdr:row>109</xdr:row>
      <xdr:rowOff>0</xdr:rowOff>
    </xdr:to>
    <xdr:sp>
      <xdr:nvSpPr>
        <xdr:cNvPr id="11" name="直線コネクタ 90"/>
        <xdr:cNvSpPr>
          <a:spLocks/>
        </xdr:cNvSpPr>
      </xdr:nvSpPr>
      <xdr:spPr>
        <a:xfrm>
          <a:off x="8229600" y="17583150"/>
          <a:ext cx="0" cy="504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333375</xdr:colOff>
      <xdr:row>106</xdr:row>
      <xdr:rowOff>19050</xdr:rowOff>
    </xdr:from>
    <xdr:to>
      <xdr:col>11</xdr:col>
      <xdr:colOff>333375</xdr:colOff>
      <xdr:row>109</xdr:row>
      <xdr:rowOff>0</xdr:rowOff>
    </xdr:to>
    <xdr:sp>
      <xdr:nvSpPr>
        <xdr:cNvPr id="12" name="直線コネクタ 91"/>
        <xdr:cNvSpPr>
          <a:spLocks/>
        </xdr:cNvSpPr>
      </xdr:nvSpPr>
      <xdr:spPr>
        <a:xfrm>
          <a:off x="7562850" y="17583150"/>
          <a:ext cx="0" cy="504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361950</xdr:colOff>
      <xdr:row>106</xdr:row>
      <xdr:rowOff>9525</xdr:rowOff>
    </xdr:from>
    <xdr:to>
      <xdr:col>2</xdr:col>
      <xdr:colOff>342900</xdr:colOff>
      <xdr:row>106</xdr:row>
      <xdr:rowOff>9525</xdr:rowOff>
    </xdr:to>
    <xdr:sp>
      <xdr:nvSpPr>
        <xdr:cNvPr id="13" name="直線コネクタ 23"/>
        <xdr:cNvSpPr>
          <a:spLocks/>
        </xdr:cNvSpPr>
      </xdr:nvSpPr>
      <xdr:spPr>
        <a:xfrm>
          <a:off x="1019175" y="17573625"/>
          <a:ext cx="638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323850</xdr:colOff>
      <xdr:row>106</xdr:row>
      <xdr:rowOff>9525</xdr:rowOff>
    </xdr:from>
    <xdr:to>
      <xdr:col>4</xdr:col>
      <xdr:colOff>371475</xdr:colOff>
      <xdr:row>106</xdr:row>
      <xdr:rowOff>9525</xdr:rowOff>
    </xdr:to>
    <xdr:sp>
      <xdr:nvSpPr>
        <xdr:cNvPr id="14" name="直線コネクタ 92"/>
        <xdr:cNvSpPr>
          <a:spLocks/>
        </xdr:cNvSpPr>
      </xdr:nvSpPr>
      <xdr:spPr>
        <a:xfrm>
          <a:off x="2295525" y="17573625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106</xdr:row>
      <xdr:rowOff>9525</xdr:rowOff>
    </xdr:from>
    <xdr:to>
      <xdr:col>8</xdr:col>
      <xdr:colOff>323850</xdr:colOff>
      <xdr:row>106</xdr:row>
      <xdr:rowOff>9525</xdr:rowOff>
    </xdr:to>
    <xdr:sp>
      <xdr:nvSpPr>
        <xdr:cNvPr id="15" name="直線コネクタ 93"/>
        <xdr:cNvSpPr>
          <a:spLocks/>
        </xdr:cNvSpPr>
      </xdr:nvSpPr>
      <xdr:spPr>
        <a:xfrm>
          <a:off x="4924425" y="17573625"/>
          <a:ext cx="657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352425</xdr:colOff>
      <xdr:row>106</xdr:row>
      <xdr:rowOff>9525</xdr:rowOff>
    </xdr:from>
    <xdr:to>
      <xdr:col>10</xdr:col>
      <xdr:colOff>333375</xdr:colOff>
      <xdr:row>106</xdr:row>
      <xdr:rowOff>9525</xdr:rowOff>
    </xdr:to>
    <xdr:sp>
      <xdr:nvSpPr>
        <xdr:cNvPr id="16" name="直線コネクタ 94"/>
        <xdr:cNvSpPr>
          <a:spLocks/>
        </xdr:cNvSpPr>
      </xdr:nvSpPr>
      <xdr:spPr>
        <a:xfrm>
          <a:off x="6267450" y="17573625"/>
          <a:ext cx="638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323850</xdr:colOff>
      <xdr:row>106</xdr:row>
      <xdr:rowOff>9525</xdr:rowOff>
    </xdr:from>
    <xdr:to>
      <xdr:col>12</xdr:col>
      <xdr:colOff>333375</xdr:colOff>
      <xdr:row>106</xdr:row>
      <xdr:rowOff>19050</xdr:rowOff>
    </xdr:to>
    <xdr:sp>
      <xdr:nvSpPr>
        <xdr:cNvPr id="17" name="直線コネクタ 95"/>
        <xdr:cNvSpPr>
          <a:spLocks/>
        </xdr:cNvSpPr>
      </xdr:nvSpPr>
      <xdr:spPr>
        <a:xfrm>
          <a:off x="7553325" y="17573625"/>
          <a:ext cx="6667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333375</xdr:colOff>
      <xdr:row>104</xdr:row>
      <xdr:rowOff>9525</xdr:rowOff>
    </xdr:from>
    <xdr:to>
      <xdr:col>13</xdr:col>
      <xdr:colOff>342900</xdr:colOff>
      <xdr:row>109</xdr:row>
      <xdr:rowOff>0</xdr:rowOff>
    </xdr:to>
    <xdr:sp>
      <xdr:nvSpPr>
        <xdr:cNvPr id="18" name="直線コネクタ 96"/>
        <xdr:cNvSpPr>
          <a:spLocks/>
        </xdr:cNvSpPr>
      </xdr:nvSpPr>
      <xdr:spPr>
        <a:xfrm>
          <a:off x="8877300" y="17230725"/>
          <a:ext cx="9525" cy="8572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104</xdr:row>
      <xdr:rowOff>9525</xdr:rowOff>
    </xdr:from>
    <xdr:to>
      <xdr:col>2</xdr:col>
      <xdr:colOff>0</xdr:colOff>
      <xdr:row>106</xdr:row>
      <xdr:rowOff>9525</xdr:rowOff>
    </xdr:to>
    <xdr:sp>
      <xdr:nvSpPr>
        <xdr:cNvPr id="19" name="直線コネクタ 44"/>
        <xdr:cNvSpPr>
          <a:spLocks/>
        </xdr:cNvSpPr>
      </xdr:nvSpPr>
      <xdr:spPr>
        <a:xfrm>
          <a:off x="1314450" y="17230725"/>
          <a:ext cx="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104</xdr:row>
      <xdr:rowOff>0</xdr:rowOff>
    </xdr:from>
    <xdr:to>
      <xdr:col>10</xdr:col>
      <xdr:colOff>0</xdr:colOff>
      <xdr:row>106</xdr:row>
      <xdr:rowOff>0</xdr:rowOff>
    </xdr:to>
    <xdr:sp>
      <xdr:nvSpPr>
        <xdr:cNvPr id="20" name="直線コネクタ 98"/>
        <xdr:cNvSpPr>
          <a:spLocks/>
        </xdr:cNvSpPr>
      </xdr:nvSpPr>
      <xdr:spPr>
        <a:xfrm>
          <a:off x="6572250" y="17221200"/>
          <a:ext cx="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657225</xdr:colOff>
      <xdr:row>104</xdr:row>
      <xdr:rowOff>0</xdr:rowOff>
    </xdr:from>
    <xdr:to>
      <xdr:col>7</xdr:col>
      <xdr:colOff>657225</xdr:colOff>
      <xdr:row>105</xdr:row>
      <xdr:rowOff>161925</xdr:rowOff>
    </xdr:to>
    <xdr:sp>
      <xdr:nvSpPr>
        <xdr:cNvPr id="21" name="直線コネクタ 99"/>
        <xdr:cNvSpPr>
          <a:spLocks/>
        </xdr:cNvSpPr>
      </xdr:nvSpPr>
      <xdr:spPr>
        <a:xfrm>
          <a:off x="5257800" y="17221200"/>
          <a:ext cx="0" cy="333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657225</xdr:colOff>
      <xdr:row>104</xdr:row>
      <xdr:rowOff>9525</xdr:rowOff>
    </xdr:from>
    <xdr:to>
      <xdr:col>3</xdr:col>
      <xdr:colOff>657225</xdr:colOff>
      <xdr:row>106</xdr:row>
      <xdr:rowOff>9525</xdr:rowOff>
    </xdr:to>
    <xdr:sp>
      <xdr:nvSpPr>
        <xdr:cNvPr id="22" name="直線コネクタ 100"/>
        <xdr:cNvSpPr>
          <a:spLocks/>
        </xdr:cNvSpPr>
      </xdr:nvSpPr>
      <xdr:spPr>
        <a:xfrm>
          <a:off x="2628900" y="17230725"/>
          <a:ext cx="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657225</xdr:colOff>
      <xdr:row>104</xdr:row>
      <xdr:rowOff>9525</xdr:rowOff>
    </xdr:from>
    <xdr:to>
      <xdr:col>11</xdr:col>
      <xdr:colOff>657225</xdr:colOff>
      <xdr:row>106</xdr:row>
      <xdr:rowOff>9525</xdr:rowOff>
    </xdr:to>
    <xdr:sp>
      <xdr:nvSpPr>
        <xdr:cNvPr id="23" name="直線コネクタ 101"/>
        <xdr:cNvSpPr>
          <a:spLocks/>
        </xdr:cNvSpPr>
      </xdr:nvSpPr>
      <xdr:spPr>
        <a:xfrm>
          <a:off x="7886700" y="17230725"/>
          <a:ext cx="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104</xdr:row>
      <xdr:rowOff>0</xdr:rowOff>
    </xdr:from>
    <xdr:to>
      <xdr:col>2</xdr:col>
      <xdr:colOff>0</xdr:colOff>
      <xdr:row>104</xdr:row>
      <xdr:rowOff>0</xdr:rowOff>
    </xdr:to>
    <xdr:sp>
      <xdr:nvSpPr>
        <xdr:cNvPr id="24" name="直線コネクタ 51"/>
        <xdr:cNvSpPr>
          <a:spLocks/>
        </xdr:cNvSpPr>
      </xdr:nvSpPr>
      <xdr:spPr>
        <a:xfrm>
          <a:off x="314325" y="17221200"/>
          <a:ext cx="1000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657225</xdr:colOff>
      <xdr:row>104</xdr:row>
      <xdr:rowOff>9525</xdr:rowOff>
    </xdr:from>
    <xdr:to>
      <xdr:col>5</xdr:col>
      <xdr:colOff>323850</xdr:colOff>
      <xdr:row>104</xdr:row>
      <xdr:rowOff>9525</xdr:rowOff>
    </xdr:to>
    <xdr:sp>
      <xdr:nvSpPr>
        <xdr:cNvPr id="25" name="直線コネクタ 102"/>
        <xdr:cNvSpPr>
          <a:spLocks/>
        </xdr:cNvSpPr>
      </xdr:nvSpPr>
      <xdr:spPr>
        <a:xfrm>
          <a:off x="2628900" y="17230725"/>
          <a:ext cx="981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657225</xdr:colOff>
      <xdr:row>104</xdr:row>
      <xdr:rowOff>0</xdr:rowOff>
    </xdr:from>
    <xdr:to>
      <xdr:col>10</xdr:col>
      <xdr:colOff>9525</xdr:colOff>
      <xdr:row>104</xdr:row>
      <xdr:rowOff>0</xdr:rowOff>
    </xdr:to>
    <xdr:sp>
      <xdr:nvSpPr>
        <xdr:cNvPr id="26" name="直線コネクタ 103"/>
        <xdr:cNvSpPr>
          <a:spLocks/>
        </xdr:cNvSpPr>
      </xdr:nvSpPr>
      <xdr:spPr>
        <a:xfrm flipV="1">
          <a:off x="5257800" y="17221200"/>
          <a:ext cx="1323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657225</xdr:colOff>
      <xdr:row>104</xdr:row>
      <xdr:rowOff>9525</xdr:rowOff>
    </xdr:from>
    <xdr:to>
      <xdr:col>13</xdr:col>
      <xdr:colOff>333375</xdr:colOff>
      <xdr:row>104</xdr:row>
      <xdr:rowOff>9525</xdr:rowOff>
    </xdr:to>
    <xdr:sp>
      <xdr:nvSpPr>
        <xdr:cNvPr id="27" name="直線コネクタ 104"/>
        <xdr:cNvSpPr>
          <a:spLocks/>
        </xdr:cNvSpPr>
      </xdr:nvSpPr>
      <xdr:spPr>
        <a:xfrm>
          <a:off x="7886700" y="17230725"/>
          <a:ext cx="990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101</xdr:row>
      <xdr:rowOff>161925</xdr:rowOff>
    </xdr:from>
    <xdr:to>
      <xdr:col>1</xdr:col>
      <xdr:colOff>9525</xdr:colOff>
      <xdr:row>104</xdr:row>
      <xdr:rowOff>9525</xdr:rowOff>
    </xdr:to>
    <xdr:sp>
      <xdr:nvSpPr>
        <xdr:cNvPr id="28" name="直線コネクタ 108"/>
        <xdr:cNvSpPr>
          <a:spLocks/>
        </xdr:cNvSpPr>
      </xdr:nvSpPr>
      <xdr:spPr>
        <a:xfrm>
          <a:off x="666750" y="16868775"/>
          <a:ext cx="0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657225</xdr:colOff>
      <xdr:row>101</xdr:row>
      <xdr:rowOff>161925</xdr:rowOff>
    </xdr:from>
    <xdr:to>
      <xdr:col>4</xdr:col>
      <xdr:colOff>657225</xdr:colOff>
      <xdr:row>104</xdr:row>
      <xdr:rowOff>9525</xdr:rowOff>
    </xdr:to>
    <xdr:sp>
      <xdr:nvSpPr>
        <xdr:cNvPr id="29" name="直線コネクタ 109"/>
        <xdr:cNvSpPr>
          <a:spLocks/>
        </xdr:cNvSpPr>
      </xdr:nvSpPr>
      <xdr:spPr>
        <a:xfrm>
          <a:off x="3286125" y="16868775"/>
          <a:ext cx="0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657225</xdr:colOff>
      <xdr:row>101</xdr:row>
      <xdr:rowOff>161925</xdr:rowOff>
    </xdr:from>
    <xdr:to>
      <xdr:col>8</xdr:col>
      <xdr:colOff>657225</xdr:colOff>
      <xdr:row>104</xdr:row>
      <xdr:rowOff>9525</xdr:rowOff>
    </xdr:to>
    <xdr:sp>
      <xdr:nvSpPr>
        <xdr:cNvPr id="30" name="直線コネクタ 110"/>
        <xdr:cNvSpPr>
          <a:spLocks/>
        </xdr:cNvSpPr>
      </xdr:nvSpPr>
      <xdr:spPr>
        <a:xfrm>
          <a:off x="5915025" y="16868775"/>
          <a:ext cx="0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100</xdr:row>
      <xdr:rowOff>0</xdr:rowOff>
    </xdr:from>
    <xdr:to>
      <xdr:col>11</xdr:col>
      <xdr:colOff>0</xdr:colOff>
      <xdr:row>102</xdr:row>
      <xdr:rowOff>28575</xdr:rowOff>
    </xdr:to>
    <xdr:sp>
      <xdr:nvSpPr>
        <xdr:cNvPr id="31" name="直線コネクタ 111"/>
        <xdr:cNvSpPr>
          <a:spLocks/>
        </xdr:cNvSpPr>
      </xdr:nvSpPr>
      <xdr:spPr>
        <a:xfrm>
          <a:off x="7229475" y="16535400"/>
          <a:ext cx="0" cy="371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657225</xdr:colOff>
      <xdr:row>99</xdr:row>
      <xdr:rowOff>161925</xdr:rowOff>
    </xdr:from>
    <xdr:to>
      <xdr:col>2</xdr:col>
      <xdr:colOff>657225</xdr:colOff>
      <xdr:row>102</xdr:row>
      <xdr:rowOff>9525</xdr:rowOff>
    </xdr:to>
    <xdr:sp>
      <xdr:nvSpPr>
        <xdr:cNvPr id="32" name="直線コネクタ 112"/>
        <xdr:cNvSpPr>
          <a:spLocks/>
        </xdr:cNvSpPr>
      </xdr:nvSpPr>
      <xdr:spPr>
        <a:xfrm>
          <a:off x="1971675" y="16525875"/>
          <a:ext cx="0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657225</xdr:colOff>
      <xdr:row>101</xdr:row>
      <xdr:rowOff>161925</xdr:rowOff>
    </xdr:from>
    <xdr:to>
      <xdr:col>12</xdr:col>
      <xdr:colOff>657225</xdr:colOff>
      <xdr:row>104</xdr:row>
      <xdr:rowOff>9525</xdr:rowOff>
    </xdr:to>
    <xdr:sp>
      <xdr:nvSpPr>
        <xdr:cNvPr id="33" name="直線コネクタ 113"/>
        <xdr:cNvSpPr>
          <a:spLocks/>
        </xdr:cNvSpPr>
      </xdr:nvSpPr>
      <xdr:spPr>
        <a:xfrm>
          <a:off x="8543925" y="16868775"/>
          <a:ext cx="0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102</xdr:row>
      <xdr:rowOff>9525</xdr:rowOff>
    </xdr:from>
    <xdr:to>
      <xdr:col>12</xdr:col>
      <xdr:colOff>657225</xdr:colOff>
      <xdr:row>102</xdr:row>
      <xdr:rowOff>9525</xdr:rowOff>
    </xdr:to>
    <xdr:sp>
      <xdr:nvSpPr>
        <xdr:cNvPr id="34" name="直線コネクタ 115"/>
        <xdr:cNvSpPr>
          <a:spLocks/>
        </xdr:cNvSpPr>
      </xdr:nvSpPr>
      <xdr:spPr>
        <a:xfrm>
          <a:off x="5924550" y="16887825"/>
          <a:ext cx="2619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102</xdr:row>
      <xdr:rowOff>0</xdr:rowOff>
    </xdr:from>
    <xdr:to>
      <xdr:col>4</xdr:col>
      <xdr:colOff>657225</xdr:colOff>
      <xdr:row>102</xdr:row>
      <xdr:rowOff>0</xdr:rowOff>
    </xdr:to>
    <xdr:sp>
      <xdr:nvSpPr>
        <xdr:cNvPr id="35" name="直線コネクタ 116"/>
        <xdr:cNvSpPr>
          <a:spLocks/>
        </xdr:cNvSpPr>
      </xdr:nvSpPr>
      <xdr:spPr>
        <a:xfrm>
          <a:off x="666750" y="16878300"/>
          <a:ext cx="2619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15</xdr:col>
      <xdr:colOff>342900</xdr:colOff>
      <xdr:row>25</xdr:row>
      <xdr:rowOff>0</xdr:rowOff>
    </xdr:to>
    <xdr:sp>
      <xdr:nvSpPr>
        <xdr:cNvPr id="36" name="Line 1536"/>
        <xdr:cNvSpPr>
          <a:spLocks/>
        </xdr:cNvSpPr>
      </xdr:nvSpPr>
      <xdr:spPr>
        <a:xfrm>
          <a:off x="0" y="4095750"/>
          <a:ext cx="10201275" cy="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1"/>
  <sheetViews>
    <sheetView tabSelected="1" zoomScalePageLayoutView="0" workbookViewId="0" topLeftCell="A70">
      <selection activeCell="B90" sqref="B90"/>
    </sheetView>
  </sheetViews>
  <sheetFormatPr defaultColWidth="9.00390625" defaultRowHeight="13.5"/>
  <cols>
    <col min="1" max="1" width="2.50390625" style="2" customWidth="1"/>
    <col min="2" max="2" width="12.25390625" style="2" customWidth="1"/>
    <col min="3" max="3" width="3.25390625" style="2" customWidth="1"/>
    <col min="4" max="4" width="2.00390625" style="2" customWidth="1"/>
    <col min="5" max="6" width="3.25390625" style="2" customWidth="1"/>
    <col min="7" max="7" width="2.00390625" style="2" customWidth="1"/>
    <col min="8" max="9" width="3.25390625" style="2" customWidth="1"/>
    <col min="10" max="10" width="2.00390625" style="2" customWidth="1"/>
    <col min="11" max="12" width="3.25390625" style="2" customWidth="1"/>
    <col min="13" max="13" width="2.00390625" style="2" customWidth="1"/>
    <col min="14" max="15" width="3.25390625" style="2" customWidth="1"/>
    <col min="16" max="16" width="2.00390625" style="2" customWidth="1"/>
    <col min="17" max="18" width="3.25390625" style="2" customWidth="1"/>
    <col min="19" max="19" width="2.00390625" style="2" customWidth="1"/>
    <col min="20" max="22" width="3.25390625" style="2" customWidth="1"/>
    <col min="23" max="23" width="2.00390625" style="2" customWidth="1"/>
    <col min="24" max="24" width="3.25390625" style="2" customWidth="1"/>
    <col min="25" max="25" width="2.00390625" style="2" customWidth="1"/>
    <col min="26" max="26" width="3.25390625" style="2" customWidth="1"/>
    <col min="27" max="27" width="2.00390625" style="5" customWidth="1"/>
    <col min="28" max="28" width="3.25390625" style="2" customWidth="1"/>
    <col min="29" max="29" width="2.00390625" style="2" customWidth="1"/>
    <col min="30" max="30" width="3.25390625" style="2" customWidth="1"/>
    <col min="31" max="31" width="2.00390625" style="2" customWidth="1"/>
    <col min="32" max="32" width="3.25390625" style="2" customWidth="1"/>
    <col min="33" max="33" width="2.00390625" style="2" customWidth="1"/>
    <col min="34" max="34" width="3.25390625" style="2" customWidth="1"/>
    <col min="35" max="16384" width="9.00390625" style="2" customWidth="1"/>
  </cols>
  <sheetData>
    <row r="1" spans="1:33" ht="19.5" customHeight="1">
      <c r="A1" s="221" t="s">
        <v>143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1"/>
    </row>
    <row r="2" spans="1:33" ht="19.5" customHeight="1">
      <c r="A2" s="223" t="s">
        <v>19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81"/>
      <c r="AG2" s="3"/>
    </row>
    <row r="3" spans="2:34" ht="15" customHeight="1">
      <c r="B3" s="41" t="s">
        <v>20</v>
      </c>
      <c r="D3" s="224" t="s">
        <v>4</v>
      </c>
      <c r="E3" s="225"/>
      <c r="F3" s="225"/>
      <c r="G3" s="225"/>
      <c r="H3" s="225"/>
      <c r="J3" s="226" t="s">
        <v>37</v>
      </c>
      <c r="K3" s="227"/>
      <c r="L3" s="227"/>
      <c r="M3" s="227"/>
      <c r="N3" s="227"/>
      <c r="P3" s="226" t="s">
        <v>36</v>
      </c>
      <c r="Q3" s="227"/>
      <c r="R3" s="227"/>
      <c r="S3" s="227"/>
      <c r="T3" s="227"/>
      <c r="V3" s="226" t="s">
        <v>38</v>
      </c>
      <c r="W3" s="227"/>
      <c r="X3" s="227"/>
      <c r="Y3" s="227"/>
      <c r="Z3" s="227"/>
      <c r="AB3" s="226" t="s">
        <v>39</v>
      </c>
      <c r="AC3" s="227"/>
      <c r="AD3" s="227"/>
      <c r="AE3" s="227"/>
      <c r="AF3" s="227"/>
      <c r="AG3" s="6"/>
      <c r="AH3" s="6"/>
    </row>
    <row r="4" spans="2:34" ht="15" customHeight="1">
      <c r="B4" s="7" t="s">
        <v>51</v>
      </c>
      <c r="D4" s="169" t="s">
        <v>46</v>
      </c>
      <c r="E4" s="199"/>
      <c r="F4" s="199"/>
      <c r="G4" s="199"/>
      <c r="H4" s="170"/>
      <c r="J4" s="169" t="s">
        <v>52</v>
      </c>
      <c r="K4" s="228"/>
      <c r="L4" s="228"/>
      <c r="M4" s="228"/>
      <c r="N4" s="229"/>
      <c r="O4" s="9"/>
      <c r="P4" s="175" t="s">
        <v>171</v>
      </c>
      <c r="Q4" s="222"/>
      <c r="R4" s="222"/>
      <c r="S4" s="222"/>
      <c r="T4" s="222"/>
      <c r="U4" s="9"/>
      <c r="V4" s="175" t="s">
        <v>173</v>
      </c>
      <c r="W4" s="222"/>
      <c r="X4" s="222"/>
      <c r="Y4" s="222"/>
      <c r="Z4" s="222"/>
      <c r="AB4" s="175" t="s">
        <v>176</v>
      </c>
      <c r="AC4" s="222"/>
      <c r="AD4" s="222"/>
      <c r="AE4" s="222"/>
      <c r="AF4" s="222"/>
      <c r="AG4" s="6"/>
      <c r="AH4" s="6"/>
    </row>
    <row r="5" spans="2:34" ht="15" customHeight="1">
      <c r="B5" s="7" t="s">
        <v>47</v>
      </c>
      <c r="D5" s="169" t="s">
        <v>49</v>
      </c>
      <c r="E5" s="199"/>
      <c r="F5" s="199"/>
      <c r="G5" s="199"/>
      <c r="H5" s="170"/>
      <c r="J5" s="169" t="s">
        <v>170</v>
      </c>
      <c r="K5" s="228"/>
      <c r="L5" s="228"/>
      <c r="M5" s="228"/>
      <c r="N5" s="229"/>
      <c r="P5" s="175" t="s">
        <v>56</v>
      </c>
      <c r="Q5" s="222"/>
      <c r="R5" s="222"/>
      <c r="S5" s="222"/>
      <c r="T5" s="222"/>
      <c r="U5" s="9"/>
      <c r="V5" s="175" t="s">
        <v>174</v>
      </c>
      <c r="W5" s="222"/>
      <c r="X5" s="222"/>
      <c r="Y5" s="222"/>
      <c r="Z5" s="222"/>
      <c r="AB5" s="175" t="s">
        <v>71</v>
      </c>
      <c r="AC5" s="222"/>
      <c r="AD5" s="222"/>
      <c r="AE5" s="222"/>
      <c r="AF5" s="222"/>
      <c r="AG5" s="6"/>
      <c r="AH5" s="6"/>
    </row>
    <row r="6" spans="2:34" ht="15" customHeight="1">
      <c r="B6" s="7" t="s">
        <v>88</v>
      </c>
      <c r="D6" s="169" t="s">
        <v>53</v>
      </c>
      <c r="E6" s="199"/>
      <c r="F6" s="199"/>
      <c r="G6" s="199"/>
      <c r="H6" s="170"/>
      <c r="J6" s="169" t="s">
        <v>55</v>
      </c>
      <c r="K6" s="228"/>
      <c r="L6" s="228"/>
      <c r="M6" s="228"/>
      <c r="N6" s="229"/>
      <c r="P6" s="175" t="s">
        <v>172</v>
      </c>
      <c r="Q6" s="222"/>
      <c r="R6" s="222"/>
      <c r="S6" s="222"/>
      <c r="T6" s="222"/>
      <c r="U6" s="9"/>
      <c r="V6" s="175" t="s">
        <v>175</v>
      </c>
      <c r="W6" s="222"/>
      <c r="X6" s="222"/>
      <c r="Y6" s="222"/>
      <c r="Z6" s="222"/>
      <c r="AB6" s="175" t="s">
        <v>177</v>
      </c>
      <c r="AC6" s="222"/>
      <c r="AD6" s="222"/>
      <c r="AE6" s="222"/>
      <c r="AF6" s="222"/>
      <c r="AG6" s="6"/>
      <c r="AH6" s="6"/>
    </row>
    <row r="7" spans="2:34" ht="15" customHeight="1">
      <c r="B7" s="7" t="s">
        <v>89</v>
      </c>
      <c r="D7" s="169" t="s">
        <v>50</v>
      </c>
      <c r="E7" s="199"/>
      <c r="F7" s="199"/>
      <c r="G7" s="199"/>
      <c r="H7" s="170"/>
      <c r="J7" s="169"/>
      <c r="K7" s="228"/>
      <c r="L7" s="228"/>
      <c r="M7" s="228"/>
      <c r="N7" s="229"/>
      <c r="P7" s="175"/>
      <c r="Q7" s="222"/>
      <c r="R7" s="222"/>
      <c r="S7" s="222"/>
      <c r="T7" s="222"/>
      <c r="U7" s="9"/>
      <c r="V7" s="175"/>
      <c r="W7" s="222"/>
      <c r="X7" s="222"/>
      <c r="Y7" s="222"/>
      <c r="Z7" s="222"/>
      <c r="AB7" s="175"/>
      <c r="AC7" s="222"/>
      <c r="AD7" s="222"/>
      <c r="AE7" s="222"/>
      <c r="AF7" s="222"/>
      <c r="AG7" s="6"/>
      <c r="AH7" s="6"/>
    </row>
    <row r="8" spans="4:34" ht="4.5" customHeight="1">
      <c r="D8" s="9"/>
      <c r="E8" s="10"/>
      <c r="F8" s="10"/>
      <c r="G8" s="10"/>
      <c r="H8" s="10"/>
      <c r="J8" s="235"/>
      <c r="K8" s="236"/>
      <c r="L8" s="236"/>
      <c r="M8" s="236"/>
      <c r="N8" s="236"/>
      <c r="P8" s="235"/>
      <c r="Q8" s="236"/>
      <c r="R8" s="236"/>
      <c r="S8" s="236"/>
      <c r="T8" s="236"/>
      <c r="U8" s="9"/>
      <c r="AB8" s="6"/>
      <c r="AC8" s="6"/>
      <c r="AD8" s="6"/>
      <c r="AE8" s="6"/>
      <c r="AF8" s="6"/>
      <c r="AG8" s="6"/>
      <c r="AH8" s="6"/>
    </row>
    <row r="9" spans="1:34" ht="15" customHeight="1">
      <c r="A9" s="237" t="s">
        <v>5</v>
      </c>
      <c r="B9" s="237"/>
      <c r="C9" s="237"/>
      <c r="D9" s="237"/>
      <c r="AB9" s="11"/>
      <c r="AC9" s="11"/>
      <c r="AD9" s="11"/>
      <c r="AE9" s="11"/>
      <c r="AF9" s="6"/>
      <c r="AG9" s="6"/>
      <c r="AH9" s="6"/>
    </row>
    <row r="10" spans="1:33" ht="15" customHeight="1">
      <c r="A10" s="12"/>
      <c r="B10" s="12" t="s">
        <v>6</v>
      </c>
      <c r="C10" s="196" t="s">
        <v>7</v>
      </c>
      <c r="D10" s="197"/>
      <c r="E10" s="232" t="s">
        <v>8</v>
      </c>
      <c r="F10" s="233"/>
      <c r="G10" s="233"/>
      <c r="H10" s="233"/>
      <c r="I10" s="233"/>
      <c r="J10" s="233"/>
      <c r="K10" s="233"/>
      <c r="L10" s="233"/>
      <c r="M10" s="233"/>
      <c r="N10" s="233"/>
      <c r="O10" s="234"/>
      <c r="P10" s="195" t="s">
        <v>9</v>
      </c>
      <c r="Q10" s="195"/>
      <c r="R10" s="195"/>
      <c r="S10" s="195"/>
      <c r="T10" s="195"/>
      <c r="U10" s="195"/>
      <c r="V10" s="195"/>
      <c r="W10" s="195"/>
      <c r="X10" s="195" t="s">
        <v>10</v>
      </c>
      <c r="Y10" s="195"/>
      <c r="Z10" s="195"/>
      <c r="AA10" s="195"/>
      <c r="AB10" s="195"/>
      <c r="AC10" s="195"/>
      <c r="AD10" s="195"/>
      <c r="AE10" s="13"/>
      <c r="AF10" s="14"/>
      <c r="AG10" s="14"/>
    </row>
    <row r="11" spans="1:33" ht="15" customHeight="1">
      <c r="A11" s="15">
        <v>1</v>
      </c>
      <c r="B11" s="16"/>
      <c r="C11" s="238"/>
      <c r="D11" s="239"/>
      <c r="E11" s="176"/>
      <c r="F11" s="177"/>
      <c r="G11" s="177"/>
      <c r="H11" s="177"/>
      <c r="I11" s="17"/>
      <c r="J11" s="18" t="s">
        <v>17</v>
      </c>
      <c r="K11" s="19"/>
      <c r="L11" s="182"/>
      <c r="M11" s="183"/>
      <c r="N11" s="183"/>
      <c r="O11" s="184"/>
      <c r="P11" s="230"/>
      <c r="Q11" s="219"/>
      <c r="R11" s="219"/>
      <c r="S11" s="231"/>
      <c r="T11" s="218"/>
      <c r="U11" s="219"/>
      <c r="V11" s="219"/>
      <c r="W11" s="220"/>
      <c r="X11" s="215"/>
      <c r="Y11" s="216"/>
      <c r="Z11" s="216"/>
      <c r="AA11" s="216"/>
      <c r="AB11" s="216"/>
      <c r="AC11" s="216"/>
      <c r="AD11" s="217"/>
      <c r="AE11" s="13"/>
      <c r="AF11" s="14"/>
      <c r="AG11" s="14"/>
    </row>
    <row r="12" spans="1:33" ht="15" customHeight="1">
      <c r="A12" s="15">
        <v>2</v>
      </c>
      <c r="B12" s="16"/>
      <c r="C12" s="238"/>
      <c r="D12" s="239"/>
      <c r="E12" s="176"/>
      <c r="F12" s="177"/>
      <c r="G12" s="177"/>
      <c r="H12" s="177"/>
      <c r="I12" s="17"/>
      <c r="J12" s="18" t="s">
        <v>17</v>
      </c>
      <c r="K12" s="19"/>
      <c r="L12" s="182"/>
      <c r="M12" s="183"/>
      <c r="N12" s="183"/>
      <c r="O12" s="184"/>
      <c r="P12" s="230"/>
      <c r="Q12" s="219"/>
      <c r="R12" s="219"/>
      <c r="S12" s="231"/>
      <c r="T12" s="218"/>
      <c r="U12" s="219"/>
      <c r="V12" s="219"/>
      <c r="W12" s="220"/>
      <c r="X12" s="215"/>
      <c r="Y12" s="216"/>
      <c r="Z12" s="216"/>
      <c r="AA12" s="216"/>
      <c r="AB12" s="216"/>
      <c r="AC12" s="216"/>
      <c r="AD12" s="217"/>
      <c r="AE12" s="13"/>
      <c r="AF12" s="14"/>
      <c r="AG12" s="14"/>
    </row>
    <row r="13" spans="1:33" ht="15" customHeight="1">
      <c r="A13" s="15">
        <v>3</v>
      </c>
      <c r="B13" s="16"/>
      <c r="C13" s="238"/>
      <c r="D13" s="239"/>
      <c r="E13" s="176"/>
      <c r="F13" s="177"/>
      <c r="G13" s="177"/>
      <c r="H13" s="177"/>
      <c r="I13" s="17"/>
      <c r="J13" s="18" t="s">
        <v>17</v>
      </c>
      <c r="K13" s="19"/>
      <c r="L13" s="182"/>
      <c r="M13" s="183"/>
      <c r="N13" s="183"/>
      <c r="O13" s="184"/>
      <c r="P13" s="230"/>
      <c r="Q13" s="219"/>
      <c r="R13" s="219"/>
      <c r="S13" s="231"/>
      <c r="T13" s="218"/>
      <c r="U13" s="219"/>
      <c r="V13" s="219"/>
      <c r="W13" s="220"/>
      <c r="X13" s="215"/>
      <c r="Y13" s="216"/>
      <c r="Z13" s="216"/>
      <c r="AA13" s="216"/>
      <c r="AB13" s="216"/>
      <c r="AC13" s="216"/>
      <c r="AD13" s="217"/>
      <c r="AE13" s="13"/>
      <c r="AF13" s="14"/>
      <c r="AG13" s="14"/>
    </row>
    <row r="14" spans="1:33" ht="15" customHeight="1">
      <c r="A14" s="15">
        <v>4</v>
      </c>
      <c r="B14" s="16"/>
      <c r="C14" s="238"/>
      <c r="D14" s="239"/>
      <c r="E14" s="176"/>
      <c r="F14" s="177"/>
      <c r="G14" s="177"/>
      <c r="H14" s="177"/>
      <c r="I14" s="17"/>
      <c r="J14" s="18" t="s">
        <v>17</v>
      </c>
      <c r="K14" s="19"/>
      <c r="L14" s="182"/>
      <c r="M14" s="183"/>
      <c r="N14" s="183"/>
      <c r="O14" s="184"/>
      <c r="P14" s="230"/>
      <c r="Q14" s="219"/>
      <c r="R14" s="219"/>
      <c r="S14" s="231"/>
      <c r="T14" s="218"/>
      <c r="U14" s="219"/>
      <c r="V14" s="219"/>
      <c r="W14" s="220"/>
      <c r="X14" s="215"/>
      <c r="Y14" s="216"/>
      <c r="Z14" s="216"/>
      <c r="AA14" s="216"/>
      <c r="AB14" s="216"/>
      <c r="AC14" s="216"/>
      <c r="AD14" s="217"/>
      <c r="AE14" s="13"/>
      <c r="AF14" s="14"/>
      <c r="AG14" s="14"/>
    </row>
    <row r="15" spans="1:33" ht="15" customHeight="1">
      <c r="A15" s="15">
        <v>5</v>
      </c>
      <c r="B15" s="16"/>
      <c r="C15" s="238"/>
      <c r="D15" s="239"/>
      <c r="E15" s="176"/>
      <c r="F15" s="177"/>
      <c r="G15" s="177"/>
      <c r="H15" s="177"/>
      <c r="I15" s="17"/>
      <c r="J15" s="18" t="s">
        <v>17</v>
      </c>
      <c r="K15" s="19"/>
      <c r="L15" s="182"/>
      <c r="M15" s="183"/>
      <c r="N15" s="183"/>
      <c r="O15" s="184"/>
      <c r="P15" s="230"/>
      <c r="Q15" s="219"/>
      <c r="R15" s="219"/>
      <c r="S15" s="231"/>
      <c r="T15" s="218"/>
      <c r="U15" s="219"/>
      <c r="V15" s="219"/>
      <c r="W15" s="220"/>
      <c r="X15" s="215"/>
      <c r="Y15" s="216"/>
      <c r="Z15" s="216"/>
      <c r="AA15" s="216"/>
      <c r="AB15" s="216"/>
      <c r="AC15" s="216"/>
      <c r="AD15" s="217"/>
      <c r="AE15" s="13"/>
      <c r="AF15" s="14"/>
      <c r="AG15" s="14"/>
    </row>
    <row r="16" spans="1:33" ht="15" customHeight="1">
      <c r="A16" s="15">
        <v>6</v>
      </c>
      <c r="B16" s="16"/>
      <c r="C16" s="238"/>
      <c r="D16" s="239"/>
      <c r="E16" s="176"/>
      <c r="F16" s="177"/>
      <c r="G16" s="177"/>
      <c r="H16" s="177"/>
      <c r="I16" s="17"/>
      <c r="J16" s="18" t="s">
        <v>17</v>
      </c>
      <c r="K16" s="19"/>
      <c r="L16" s="182"/>
      <c r="M16" s="183"/>
      <c r="N16" s="183"/>
      <c r="O16" s="184"/>
      <c r="P16" s="230"/>
      <c r="Q16" s="219"/>
      <c r="R16" s="219"/>
      <c r="S16" s="231"/>
      <c r="T16" s="218"/>
      <c r="U16" s="219"/>
      <c r="V16" s="219"/>
      <c r="W16" s="220"/>
      <c r="X16" s="215"/>
      <c r="Y16" s="216"/>
      <c r="Z16" s="216"/>
      <c r="AA16" s="216"/>
      <c r="AB16" s="216"/>
      <c r="AC16" s="216"/>
      <c r="AD16" s="217"/>
      <c r="AE16" s="13"/>
      <c r="AF16" s="14"/>
      <c r="AG16" s="14"/>
    </row>
    <row r="17" spans="1:34" ht="4.5" customHeight="1">
      <c r="A17" s="4"/>
      <c r="B17" s="4"/>
      <c r="C17" s="24"/>
      <c r="D17" s="2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25"/>
      <c r="Q17" s="25"/>
      <c r="R17" s="25"/>
      <c r="S17" s="25"/>
      <c r="T17" s="25"/>
      <c r="U17" s="25"/>
      <c r="V17" s="25"/>
      <c r="W17" s="4"/>
      <c r="X17" s="4"/>
      <c r="Y17" s="4"/>
      <c r="AB17" s="26"/>
      <c r="AC17" s="26"/>
      <c r="AD17" s="24"/>
      <c r="AE17" s="24"/>
      <c r="AF17" s="26"/>
      <c r="AG17" s="26"/>
      <c r="AH17" s="26"/>
    </row>
    <row r="18" spans="1:31" ht="15" customHeight="1">
      <c r="A18" s="240" t="s">
        <v>11</v>
      </c>
      <c r="B18" s="241"/>
      <c r="C18" s="171" t="str">
        <f>B19</f>
        <v>塩釜FC</v>
      </c>
      <c r="D18" s="172"/>
      <c r="E18" s="173"/>
      <c r="F18" s="171" t="str">
        <f>B21</f>
        <v>仙台FC</v>
      </c>
      <c r="G18" s="172"/>
      <c r="H18" s="173"/>
      <c r="I18" s="171" t="str">
        <f>B23</f>
        <v>FC FRESCA</v>
      </c>
      <c r="J18" s="172"/>
      <c r="K18" s="173"/>
      <c r="L18" s="171" t="str">
        <f>B25</f>
        <v>DUOパーク</v>
      </c>
      <c r="M18" s="172"/>
      <c r="N18" s="173"/>
      <c r="O18" s="169" t="s">
        <v>12</v>
      </c>
      <c r="P18" s="174"/>
      <c r="Q18" s="175" t="s">
        <v>13</v>
      </c>
      <c r="R18" s="175"/>
      <c r="S18" s="175" t="s">
        <v>14</v>
      </c>
      <c r="T18" s="175"/>
      <c r="U18" s="169" t="s">
        <v>15</v>
      </c>
      <c r="V18" s="170"/>
      <c r="W18" s="169" t="s">
        <v>16</v>
      </c>
      <c r="X18" s="170"/>
      <c r="AA18" s="2"/>
      <c r="AC18" s="27"/>
      <c r="AD18" s="28"/>
      <c r="AE18" s="4"/>
    </row>
    <row r="19" spans="1:31" ht="15" customHeight="1">
      <c r="A19" s="162">
        <v>1</v>
      </c>
      <c r="B19" s="242" t="s">
        <v>51</v>
      </c>
      <c r="C19" s="166">
        <f>IF(OR(C20="",E20=""),"",IF(C20=E20,"△",IF(C20&gt;E20,"○","●")))</f>
      </c>
      <c r="D19" s="167"/>
      <c r="E19" s="168"/>
      <c r="F19" s="166">
        <f>IF(OR(F20="",H20=""),"",IF(F20=H20,"△",IF(F20&gt;H20,"○","●")))</f>
      </c>
      <c r="G19" s="167"/>
      <c r="H19" s="168"/>
      <c r="I19" s="166">
        <f>IF(OR(I20="",K20=""),"",IF(I20=K20,"△",IF(I20&gt;K20,"○","●")))</f>
      </c>
      <c r="J19" s="167"/>
      <c r="K19" s="168"/>
      <c r="L19" s="166">
        <f>IF(OR(L20="",N20=""),"",IF(L20=N20,"△",IF(L20&gt;N20,"○","●")))</f>
      </c>
      <c r="M19" s="167"/>
      <c r="N19" s="168"/>
      <c r="O19" s="155">
        <f>SUM(Z19:Z20)</f>
        <v>0</v>
      </c>
      <c r="P19" s="159"/>
      <c r="Q19" s="155">
        <f>AA19</f>
        <v>0</v>
      </c>
      <c r="R19" s="156"/>
      <c r="S19" s="155">
        <f>AA20</f>
        <v>0</v>
      </c>
      <c r="T19" s="156"/>
      <c r="U19" s="155">
        <f>SUM(AA19-AA20)</f>
        <v>0</v>
      </c>
      <c r="V19" s="156"/>
      <c r="W19" s="155"/>
      <c r="X19" s="156"/>
      <c r="Z19" s="29">
        <f>COUNTIF(C19:N20,"○")*3</f>
        <v>0</v>
      </c>
      <c r="AA19" s="30">
        <f>SUM(C20+F20+I20+L20)</f>
        <v>0</v>
      </c>
      <c r="AE19" s="243"/>
    </row>
    <row r="20" spans="1:31" ht="15" customHeight="1">
      <c r="A20" s="163"/>
      <c r="B20" s="179"/>
      <c r="C20" s="31"/>
      <c r="D20" s="32"/>
      <c r="E20" s="33"/>
      <c r="F20" s="31"/>
      <c r="G20" s="32" t="s">
        <v>17</v>
      </c>
      <c r="H20" s="33"/>
      <c r="I20" s="31"/>
      <c r="J20" s="32" t="s">
        <v>17</v>
      </c>
      <c r="K20" s="33"/>
      <c r="L20" s="31"/>
      <c r="M20" s="32" t="s">
        <v>17</v>
      </c>
      <c r="N20" s="33"/>
      <c r="O20" s="160"/>
      <c r="P20" s="161"/>
      <c r="Q20" s="157"/>
      <c r="R20" s="158"/>
      <c r="S20" s="157"/>
      <c r="T20" s="158"/>
      <c r="U20" s="157"/>
      <c r="V20" s="158"/>
      <c r="W20" s="157"/>
      <c r="X20" s="158"/>
      <c r="Z20" s="29">
        <f>COUNTIF(C19:N20,"△")</f>
        <v>0</v>
      </c>
      <c r="AA20" s="30">
        <f>SUM(E20+H20+K20+N20)</f>
        <v>0</v>
      </c>
      <c r="AE20" s="243"/>
    </row>
    <row r="21" spans="1:31" ht="15" customHeight="1">
      <c r="A21" s="162">
        <v>2</v>
      </c>
      <c r="B21" s="164" t="s">
        <v>47</v>
      </c>
      <c r="C21" s="166">
        <f>IF(OR(C22="",E22=""),"",IF(C22=E22,"△",IF(C22&gt;E22,"○","●")))</f>
      </c>
      <c r="D21" s="167"/>
      <c r="E21" s="168"/>
      <c r="F21" s="166">
        <f>IF(OR(F22="",H22=""),"",IF(F22=H22,"△",IF(F22&gt;H22,"○","●")))</f>
      </c>
      <c r="G21" s="167"/>
      <c r="H21" s="168"/>
      <c r="I21" s="166">
        <f>IF(OR(I22="",K22=""),"",IF(I22=K22,"△",IF(I22&gt;K22,"○","●")))</f>
      </c>
      <c r="J21" s="167"/>
      <c r="K21" s="168"/>
      <c r="L21" s="166">
        <f>IF(OR(L22="",N22=""),"",IF(L22=N22,"△",IF(L22&gt;N22,"○","●")))</f>
      </c>
      <c r="M21" s="167"/>
      <c r="N21" s="168"/>
      <c r="O21" s="155">
        <f>SUM(Z21:Z22)</f>
        <v>0</v>
      </c>
      <c r="P21" s="159"/>
      <c r="Q21" s="155">
        <f>AA21</f>
        <v>0</v>
      </c>
      <c r="R21" s="156"/>
      <c r="S21" s="155">
        <f>AA22</f>
        <v>0</v>
      </c>
      <c r="T21" s="156"/>
      <c r="U21" s="155">
        <f>SUM(AA21-AA22)</f>
        <v>0</v>
      </c>
      <c r="V21" s="156"/>
      <c r="W21" s="155"/>
      <c r="X21" s="156"/>
      <c r="Z21" s="29">
        <f>COUNTIF(C21:N22,"○")*3</f>
        <v>0</v>
      </c>
      <c r="AA21" s="30">
        <f>SUM(C22+F22+I22+L22)</f>
        <v>0</v>
      </c>
      <c r="AE21" s="243"/>
    </row>
    <row r="22" spans="1:31" ht="15" customHeight="1">
      <c r="A22" s="163"/>
      <c r="B22" s="165"/>
      <c r="C22" s="31"/>
      <c r="D22" s="32" t="s">
        <v>17</v>
      </c>
      <c r="E22" s="33"/>
      <c r="F22" s="31"/>
      <c r="G22" s="32"/>
      <c r="H22" s="33"/>
      <c r="I22" s="31"/>
      <c r="J22" s="32" t="s">
        <v>17</v>
      </c>
      <c r="K22" s="33"/>
      <c r="L22" s="31"/>
      <c r="M22" s="32" t="s">
        <v>17</v>
      </c>
      <c r="N22" s="33"/>
      <c r="O22" s="160"/>
      <c r="P22" s="161"/>
      <c r="Q22" s="157"/>
      <c r="R22" s="158"/>
      <c r="S22" s="157"/>
      <c r="T22" s="158"/>
      <c r="U22" s="157"/>
      <c r="V22" s="158"/>
      <c r="W22" s="157"/>
      <c r="X22" s="158"/>
      <c r="Z22" s="29">
        <f>COUNTIF(C21:N22,"△")</f>
        <v>0</v>
      </c>
      <c r="AA22" s="30">
        <f>SUM(E22+H22+K22+N22)</f>
        <v>0</v>
      </c>
      <c r="AE22" s="243"/>
    </row>
    <row r="23" spans="1:31" ht="15" customHeight="1">
      <c r="A23" s="162">
        <v>3</v>
      </c>
      <c r="B23" s="164" t="s">
        <v>88</v>
      </c>
      <c r="C23" s="166">
        <f>IF(OR(C24="",E24=""),"",IF(C24=E24,"△",IF(C24&gt;E24,"○","●")))</f>
      </c>
      <c r="D23" s="167"/>
      <c r="E23" s="168"/>
      <c r="F23" s="166">
        <f>IF(OR(F24="",H24=""),"",IF(F24=H24,"△",IF(F24&gt;H24,"○","●")))</f>
      </c>
      <c r="G23" s="167"/>
      <c r="H23" s="168"/>
      <c r="I23" s="166">
        <f>IF(OR(I24="",K24=""),"",IF(I24=K24,"△",IF(I24&gt;K24,"○","●")))</f>
      </c>
      <c r="J23" s="167"/>
      <c r="K23" s="168"/>
      <c r="L23" s="166">
        <f>IF(OR(L24="",N24=""),"",IF(L24=N24,"△",IF(L24&gt;N24,"○","●")))</f>
      </c>
      <c r="M23" s="167"/>
      <c r="N23" s="168"/>
      <c r="O23" s="155">
        <f>SUM(Z23:Z24)</f>
        <v>0</v>
      </c>
      <c r="P23" s="159"/>
      <c r="Q23" s="155">
        <f>AA23</f>
        <v>0</v>
      </c>
      <c r="R23" s="156"/>
      <c r="S23" s="155">
        <f>AA24</f>
        <v>0</v>
      </c>
      <c r="T23" s="156"/>
      <c r="U23" s="155">
        <f>SUM(AA23-AA24)</f>
        <v>0</v>
      </c>
      <c r="V23" s="156"/>
      <c r="W23" s="155"/>
      <c r="X23" s="156"/>
      <c r="Z23" s="29">
        <f>COUNTIF(C23:N24,"○")*3</f>
        <v>0</v>
      </c>
      <c r="AA23" s="30">
        <f>SUM(C24+F24+I24+L24)</f>
        <v>0</v>
      </c>
      <c r="AE23" s="243"/>
    </row>
    <row r="24" spans="1:31" ht="15" customHeight="1">
      <c r="A24" s="163"/>
      <c r="B24" s="165"/>
      <c r="C24" s="31"/>
      <c r="D24" s="32" t="s">
        <v>17</v>
      </c>
      <c r="E24" s="33"/>
      <c r="F24" s="31"/>
      <c r="G24" s="32" t="s">
        <v>17</v>
      </c>
      <c r="H24" s="33"/>
      <c r="I24" s="31"/>
      <c r="J24" s="32"/>
      <c r="K24" s="33"/>
      <c r="L24" s="31"/>
      <c r="M24" s="32" t="s">
        <v>17</v>
      </c>
      <c r="N24" s="33"/>
      <c r="O24" s="160"/>
      <c r="P24" s="161"/>
      <c r="Q24" s="157"/>
      <c r="R24" s="158"/>
      <c r="S24" s="157"/>
      <c r="T24" s="158"/>
      <c r="U24" s="157"/>
      <c r="V24" s="158"/>
      <c r="W24" s="157"/>
      <c r="X24" s="158"/>
      <c r="Z24" s="29">
        <f>COUNTIF(C23:N24,"△")</f>
        <v>0</v>
      </c>
      <c r="AA24" s="30">
        <f>SUM(E24+H24+K24+N24)</f>
        <v>0</v>
      </c>
      <c r="AE24" s="243"/>
    </row>
    <row r="25" spans="1:31" ht="15" customHeight="1">
      <c r="A25" s="162">
        <v>4</v>
      </c>
      <c r="B25" s="164" t="s">
        <v>89</v>
      </c>
      <c r="C25" s="166">
        <f>IF(OR(C26="",E26=""),"",IF(C26=E26,"△",IF(C26&gt;E26,"○","●")))</f>
      </c>
      <c r="D25" s="167"/>
      <c r="E25" s="168"/>
      <c r="F25" s="166">
        <f>IF(OR(F26="",H26=""),"",IF(F26=H26,"△",IF(F26&gt;H26,"○","●")))</f>
      </c>
      <c r="G25" s="167"/>
      <c r="H25" s="168"/>
      <c r="I25" s="166">
        <f>IF(OR(I26="",K26=""),"",IF(I26=K26,"△",IF(I26&gt;K26,"○","●")))</f>
      </c>
      <c r="J25" s="167"/>
      <c r="K25" s="168"/>
      <c r="L25" s="166">
        <f>IF(OR(L26="",N26=""),"",IF(L26=N26,"△",IF(L26&gt;N26,"○","●")))</f>
      </c>
      <c r="M25" s="167"/>
      <c r="N25" s="168"/>
      <c r="O25" s="155">
        <f>SUM(Z25:Z26)</f>
        <v>0</v>
      </c>
      <c r="P25" s="159"/>
      <c r="Q25" s="155">
        <f>AA25</f>
        <v>0</v>
      </c>
      <c r="R25" s="156"/>
      <c r="S25" s="155">
        <f>AA26</f>
        <v>0</v>
      </c>
      <c r="T25" s="156"/>
      <c r="U25" s="155">
        <f>SUM(AA25-AA26)</f>
        <v>0</v>
      </c>
      <c r="V25" s="156"/>
      <c r="W25" s="155"/>
      <c r="X25" s="156"/>
      <c r="Z25" s="29">
        <f>COUNTIF(C25:N26,"○")*3</f>
        <v>0</v>
      </c>
      <c r="AA25" s="30">
        <f>SUM(C26+F26+I26+L26)</f>
        <v>0</v>
      </c>
      <c r="AE25" s="243"/>
    </row>
    <row r="26" spans="1:31" ht="15" customHeight="1">
      <c r="A26" s="163"/>
      <c r="B26" s="165"/>
      <c r="C26" s="31"/>
      <c r="D26" s="32" t="s">
        <v>17</v>
      </c>
      <c r="E26" s="33"/>
      <c r="F26" s="31"/>
      <c r="G26" s="32" t="s">
        <v>17</v>
      </c>
      <c r="H26" s="33"/>
      <c r="I26" s="31"/>
      <c r="J26" s="32" t="s">
        <v>17</v>
      </c>
      <c r="K26" s="33"/>
      <c r="L26" s="31"/>
      <c r="M26" s="32"/>
      <c r="N26" s="33"/>
      <c r="O26" s="160"/>
      <c r="P26" s="161"/>
      <c r="Q26" s="157"/>
      <c r="R26" s="158"/>
      <c r="S26" s="157"/>
      <c r="T26" s="158"/>
      <c r="U26" s="157"/>
      <c r="V26" s="158"/>
      <c r="W26" s="157"/>
      <c r="X26" s="158"/>
      <c r="Z26" s="29">
        <f>COUNTIF(C25:N26,"△")</f>
        <v>0</v>
      </c>
      <c r="AA26" s="30">
        <f>SUM(E26+H26+K26+N26)</f>
        <v>0</v>
      </c>
      <c r="AE26" s="243"/>
    </row>
    <row r="27" ht="4.5" customHeight="1"/>
    <row r="28" spans="1:34" ht="15" customHeight="1">
      <c r="A28" s="237" t="s">
        <v>21</v>
      </c>
      <c r="B28" s="237"/>
      <c r="C28" s="237"/>
      <c r="D28" s="237"/>
      <c r="AB28" s="11"/>
      <c r="AC28" s="11"/>
      <c r="AD28" s="11"/>
      <c r="AE28" s="11"/>
      <c r="AF28" s="6"/>
      <c r="AG28" s="6"/>
      <c r="AH28" s="6"/>
    </row>
    <row r="29" spans="1:33" ht="15" customHeight="1">
      <c r="A29" s="7"/>
      <c r="B29" s="8" t="s">
        <v>6</v>
      </c>
      <c r="C29" s="196" t="s">
        <v>7</v>
      </c>
      <c r="D29" s="197"/>
      <c r="E29" s="169" t="s">
        <v>8</v>
      </c>
      <c r="F29" s="199"/>
      <c r="G29" s="199"/>
      <c r="H29" s="199"/>
      <c r="I29" s="199"/>
      <c r="J29" s="199"/>
      <c r="K29" s="199"/>
      <c r="L29" s="199"/>
      <c r="M29" s="199"/>
      <c r="N29" s="199"/>
      <c r="O29" s="170"/>
      <c r="P29" s="175" t="s">
        <v>9</v>
      </c>
      <c r="Q29" s="175"/>
      <c r="R29" s="175"/>
      <c r="S29" s="175"/>
      <c r="T29" s="175"/>
      <c r="U29" s="175"/>
      <c r="V29" s="175"/>
      <c r="W29" s="175"/>
      <c r="X29" s="175" t="s">
        <v>18</v>
      </c>
      <c r="Y29" s="175"/>
      <c r="Z29" s="175"/>
      <c r="AA29" s="175"/>
      <c r="AB29" s="175"/>
      <c r="AC29" s="175"/>
      <c r="AD29" s="175"/>
      <c r="AE29" s="34"/>
      <c r="AF29" s="14"/>
      <c r="AG29" s="14"/>
    </row>
    <row r="30" spans="1:33" ht="15" customHeight="1">
      <c r="A30" s="7">
        <v>1</v>
      </c>
      <c r="B30" s="16"/>
      <c r="C30" s="188"/>
      <c r="D30" s="189"/>
      <c r="E30" s="176"/>
      <c r="F30" s="177"/>
      <c r="G30" s="177"/>
      <c r="H30" s="177"/>
      <c r="I30" s="17"/>
      <c r="J30" s="18"/>
      <c r="K30" s="19"/>
      <c r="L30" s="182"/>
      <c r="M30" s="183"/>
      <c r="N30" s="183"/>
      <c r="O30" s="184"/>
      <c r="P30" s="190"/>
      <c r="Q30" s="191"/>
      <c r="R30" s="191"/>
      <c r="S30" s="192"/>
      <c r="T30" s="193"/>
      <c r="U30" s="191"/>
      <c r="V30" s="191"/>
      <c r="W30" s="194"/>
      <c r="X30" s="185"/>
      <c r="Y30" s="186"/>
      <c r="Z30" s="186"/>
      <c r="AA30" s="186"/>
      <c r="AB30" s="186"/>
      <c r="AC30" s="186"/>
      <c r="AD30" s="187"/>
      <c r="AE30" s="35"/>
      <c r="AF30" s="36"/>
      <c r="AG30" s="14"/>
    </row>
    <row r="31" spans="1:34" ht="15" customHeight="1">
      <c r="A31" s="37">
        <v>2</v>
      </c>
      <c r="B31" s="20"/>
      <c r="C31" s="200"/>
      <c r="D31" s="201"/>
      <c r="E31" s="202"/>
      <c r="F31" s="203"/>
      <c r="G31" s="203"/>
      <c r="H31" s="203"/>
      <c r="I31" s="21"/>
      <c r="J31" s="22"/>
      <c r="K31" s="23"/>
      <c r="L31" s="204"/>
      <c r="M31" s="205"/>
      <c r="N31" s="205"/>
      <c r="O31" s="206"/>
      <c r="P31" s="207"/>
      <c r="Q31" s="208"/>
      <c r="R31" s="208"/>
      <c r="S31" s="209"/>
      <c r="T31" s="210"/>
      <c r="U31" s="208"/>
      <c r="V31" s="208"/>
      <c r="W31" s="211"/>
      <c r="X31" s="212"/>
      <c r="Y31" s="213"/>
      <c r="Z31" s="213"/>
      <c r="AA31" s="213"/>
      <c r="AB31" s="213"/>
      <c r="AC31" s="213"/>
      <c r="AD31" s="214"/>
      <c r="AE31" s="38"/>
      <c r="AF31" s="39"/>
      <c r="AG31" s="14"/>
      <c r="AH31" s="40"/>
    </row>
    <row r="32" spans="1:33" ht="15" customHeight="1">
      <c r="A32" s="37">
        <v>3</v>
      </c>
      <c r="B32" s="20"/>
      <c r="C32" s="200"/>
      <c r="D32" s="201"/>
      <c r="E32" s="202"/>
      <c r="F32" s="203"/>
      <c r="G32" s="203"/>
      <c r="H32" s="203"/>
      <c r="I32" s="21"/>
      <c r="J32" s="22"/>
      <c r="K32" s="23"/>
      <c r="L32" s="204"/>
      <c r="M32" s="205"/>
      <c r="N32" s="205"/>
      <c r="O32" s="206"/>
      <c r="P32" s="207"/>
      <c r="Q32" s="208"/>
      <c r="R32" s="208"/>
      <c r="S32" s="209"/>
      <c r="T32" s="210"/>
      <c r="U32" s="208"/>
      <c r="V32" s="208"/>
      <c r="W32" s="211"/>
      <c r="X32" s="212"/>
      <c r="Y32" s="213"/>
      <c r="Z32" s="213"/>
      <c r="AA32" s="213"/>
      <c r="AB32" s="213"/>
      <c r="AC32" s="213"/>
      <c r="AD32" s="214"/>
      <c r="AE32" s="38"/>
      <c r="AF32" s="39"/>
      <c r="AG32" s="14"/>
    </row>
    <row r="33" spans="1:33" ht="15" customHeight="1">
      <c r="A33" s="37">
        <v>4</v>
      </c>
      <c r="B33" s="20"/>
      <c r="C33" s="200"/>
      <c r="D33" s="201"/>
      <c r="E33" s="202"/>
      <c r="F33" s="203"/>
      <c r="G33" s="203"/>
      <c r="H33" s="203"/>
      <c r="I33" s="21"/>
      <c r="J33" s="22"/>
      <c r="K33" s="23"/>
      <c r="L33" s="204"/>
      <c r="M33" s="205"/>
      <c r="N33" s="205"/>
      <c r="O33" s="206"/>
      <c r="P33" s="207"/>
      <c r="Q33" s="208"/>
      <c r="R33" s="208"/>
      <c r="S33" s="209"/>
      <c r="T33" s="210"/>
      <c r="U33" s="208"/>
      <c r="V33" s="208"/>
      <c r="W33" s="211"/>
      <c r="X33" s="212"/>
      <c r="Y33" s="213"/>
      <c r="Z33" s="213"/>
      <c r="AA33" s="213"/>
      <c r="AB33" s="213"/>
      <c r="AC33" s="213"/>
      <c r="AD33" s="214"/>
      <c r="AE33" s="38"/>
      <c r="AF33" s="39"/>
      <c r="AG33" s="14"/>
    </row>
    <row r="34" spans="1:33" ht="15" customHeight="1">
      <c r="A34" s="37">
        <v>5</v>
      </c>
      <c r="B34" s="20"/>
      <c r="C34" s="200"/>
      <c r="D34" s="201"/>
      <c r="E34" s="202"/>
      <c r="F34" s="203"/>
      <c r="G34" s="203"/>
      <c r="H34" s="203"/>
      <c r="I34" s="21"/>
      <c r="J34" s="22"/>
      <c r="K34" s="23"/>
      <c r="L34" s="204"/>
      <c r="M34" s="205"/>
      <c r="N34" s="205"/>
      <c r="O34" s="206"/>
      <c r="P34" s="207"/>
      <c r="Q34" s="208"/>
      <c r="R34" s="208"/>
      <c r="S34" s="209"/>
      <c r="T34" s="210"/>
      <c r="U34" s="208"/>
      <c r="V34" s="208"/>
      <c r="W34" s="211"/>
      <c r="X34" s="212"/>
      <c r="Y34" s="213"/>
      <c r="Z34" s="213"/>
      <c r="AA34" s="213"/>
      <c r="AB34" s="213"/>
      <c r="AC34" s="213"/>
      <c r="AD34" s="214"/>
      <c r="AE34" s="38"/>
      <c r="AF34" s="39"/>
      <c r="AG34" s="14"/>
    </row>
    <row r="35" spans="1:33" ht="15" customHeight="1">
      <c r="A35" s="37">
        <v>6</v>
      </c>
      <c r="B35" s="20"/>
      <c r="C35" s="200"/>
      <c r="D35" s="201"/>
      <c r="E35" s="202"/>
      <c r="F35" s="203"/>
      <c r="G35" s="203"/>
      <c r="H35" s="203"/>
      <c r="I35" s="21"/>
      <c r="J35" s="22"/>
      <c r="K35" s="23"/>
      <c r="L35" s="204"/>
      <c r="M35" s="205"/>
      <c r="N35" s="205"/>
      <c r="O35" s="206"/>
      <c r="P35" s="207"/>
      <c r="Q35" s="208"/>
      <c r="R35" s="208"/>
      <c r="S35" s="209"/>
      <c r="T35" s="210"/>
      <c r="U35" s="208"/>
      <c r="V35" s="208"/>
      <c r="W35" s="211"/>
      <c r="X35" s="212"/>
      <c r="Y35" s="213"/>
      <c r="Z35" s="213"/>
      <c r="AA35" s="213"/>
      <c r="AB35" s="213"/>
      <c r="AC35" s="213"/>
      <c r="AD35" s="214"/>
      <c r="AE35" s="38"/>
      <c r="AF35" s="39"/>
      <c r="AG35" s="14"/>
    </row>
    <row r="36" spans="1:34" ht="4.5" customHeight="1">
      <c r="A36" s="4"/>
      <c r="B36" s="4"/>
      <c r="C36" s="24"/>
      <c r="D36" s="2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25"/>
      <c r="Q36" s="25"/>
      <c r="R36" s="25"/>
      <c r="S36" s="25"/>
      <c r="T36" s="25"/>
      <c r="U36" s="25"/>
      <c r="V36" s="25"/>
      <c r="W36" s="4"/>
      <c r="X36" s="4"/>
      <c r="Y36" s="4"/>
      <c r="AB36" s="26"/>
      <c r="AC36" s="26"/>
      <c r="AD36" s="24"/>
      <c r="AE36" s="24"/>
      <c r="AF36" s="26"/>
      <c r="AG36" s="26"/>
      <c r="AH36" s="26"/>
    </row>
    <row r="37" spans="1:27" ht="15" customHeight="1">
      <c r="A37" s="240" t="s">
        <v>11</v>
      </c>
      <c r="B37" s="241"/>
      <c r="C37" s="171" t="str">
        <f>B38</f>
        <v>FCみやぎ</v>
      </c>
      <c r="D37" s="172"/>
      <c r="E37" s="173"/>
      <c r="F37" s="171" t="str">
        <f>B40</f>
        <v>ベガルタ</v>
      </c>
      <c r="G37" s="172"/>
      <c r="H37" s="173"/>
      <c r="I37" s="171" t="str">
        <f>B42</f>
        <v>コバルトーレ</v>
      </c>
      <c r="J37" s="172"/>
      <c r="K37" s="173"/>
      <c r="L37" s="171" t="str">
        <f>B44</f>
        <v>エボルティーボ</v>
      </c>
      <c r="M37" s="172"/>
      <c r="N37" s="173"/>
      <c r="O37" s="169" t="s">
        <v>12</v>
      </c>
      <c r="P37" s="174"/>
      <c r="Q37" s="175" t="s">
        <v>13</v>
      </c>
      <c r="R37" s="175"/>
      <c r="S37" s="175" t="s">
        <v>14</v>
      </c>
      <c r="T37" s="175"/>
      <c r="U37" s="169" t="s">
        <v>15</v>
      </c>
      <c r="V37" s="170"/>
      <c r="W37" s="169" t="s">
        <v>16</v>
      </c>
      <c r="X37" s="170"/>
      <c r="AA37" s="2"/>
    </row>
    <row r="38" spans="1:27" ht="15" customHeight="1">
      <c r="A38" s="162">
        <v>1</v>
      </c>
      <c r="B38" s="178" t="s">
        <v>90</v>
      </c>
      <c r="C38" s="166">
        <f>IF(OR(C39="",E39=""),"",IF(C39=E39,"△",IF(C39&gt;E39,"○","●")))</f>
      </c>
      <c r="D38" s="167"/>
      <c r="E38" s="168"/>
      <c r="F38" s="166">
        <f>IF(OR(F39="",H39=""),"",IF(F39=H39,"△",IF(F39&gt;H39,"○","●")))</f>
      </c>
      <c r="G38" s="167"/>
      <c r="H38" s="168"/>
      <c r="I38" s="166">
        <f>IF(OR(I39="",K39=""),"",IF(I39=K39,"△",IF(I39&gt;K39,"○","●")))</f>
      </c>
      <c r="J38" s="167"/>
      <c r="K38" s="168"/>
      <c r="L38" s="166">
        <f>IF(OR(L39="",N39=""),"",IF(L39=N39,"△",IF(L39&gt;N39,"○","●")))</f>
      </c>
      <c r="M38" s="167"/>
      <c r="N38" s="168"/>
      <c r="O38" s="155">
        <f>SUM(Z38:Z39)</f>
        <v>0</v>
      </c>
      <c r="P38" s="159"/>
      <c r="Q38" s="155">
        <f>AA38</f>
        <v>0</v>
      </c>
      <c r="R38" s="156"/>
      <c r="S38" s="155">
        <f>AA39</f>
        <v>0</v>
      </c>
      <c r="T38" s="156"/>
      <c r="U38" s="155">
        <f>SUM(AA38-AA39)</f>
        <v>0</v>
      </c>
      <c r="V38" s="156"/>
      <c r="W38" s="155"/>
      <c r="X38" s="156"/>
      <c r="Y38" s="244"/>
      <c r="Z38" s="29">
        <f>COUNTIF(C38:N39,"○")*3</f>
        <v>0</v>
      </c>
      <c r="AA38" s="30">
        <f>SUM(C39+F39+I39+L39)</f>
        <v>0</v>
      </c>
    </row>
    <row r="39" spans="1:27" ht="15" customHeight="1">
      <c r="A39" s="163"/>
      <c r="B39" s="179"/>
      <c r="C39" s="31"/>
      <c r="D39" s="32"/>
      <c r="E39" s="33"/>
      <c r="F39" s="31"/>
      <c r="G39" s="32" t="s">
        <v>17</v>
      </c>
      <c r="H39" s="33"/>
      <c r="I39" s="31"/>
      <c r="J39" s="32" t="s">
        <v>17</v>
      </c>
      <c r="K39" s="33"/>
      <c r="L39" s="31"/>
      <c r="M39" s="32" t="s">
        <v>17</v>
      </c>
      <c r="N39" s="33"/>
      <c r="O39" s="160"/>
      <c r="P39" s="161"/>
      <c r="Q39" s="157"/>
      <c r="R39" s="158"/>
      <c r="S39" s="157"/>
      <c r="T39" s="158"/>
      <c r="U39" s="157"/>
      <c r="V39" s="158"/>
      <c r="W39" s="157"/>
      <c r="X39" s="158"/>
      <c r="Y39" s="244"/>
      <c r="Z39" s="29">
        <f>COUNTIF(C38:N39,"△")</f>
        <v>0</v>
      </c>
      <c r="AA39" s="30">
        <f>SUM(E39+H39+K39+N39)</f>
        <v>0</v>
      </c>
    </row>
    <row r="40" spans="1:27" ht="15" customHeight="1">
      <c r="A40" s="162">
        <v>2</v>
      </c>
      <c r="B40" s="164" t="s">
        <v>91</v>
      </c>
      <c r="C40" s="166">
        <f>IF(OR(C41="",E41=""),"",IF(C41=E41,"△",IF(C41&gt;E41,"○","●")))</f>
      </c>
      <c r="D40" s="167"/>
      <c r="E40" s="168"/>
      <c r="F40" s="166">
        <f>IF(OR(F41="",H41=""),"",IF(F41=H41,"△",IF(F41&gt;H41,"○","●")))</f>
      </c>
      <c r="G40" s="167"/>
      <c r="H40" s="168"/>
      <c r="I40" s="166">
        <f>IF(OR(I41="",K41=""),"",IF(I41=K41,"△",IF(I41&gt;K41,"○","●")))</f>
      </c>
      <c r="J40" s="167"/>
      <c r="K40" s="168"/>
      <c r="L40" s="166">
        <f>IF(OR(L41="",N41=""),"",IF(L41=N41,"△",IF(L41&gt;N41,"○","●")))</f>
      </c>
      <c r="M40" s="167"/>
      <c r="N40" s="168"/>
      <c r="O40" s="155">
        <f>SUM(Z40:Z41)</f>
        <v>0</v>
      </c>
      <c r="P40" s="159"/>
      <c r="Q40" s="155">
        <f>AA40</f>
        <v>0</v>
      </c>
      <c r="R40" s="156"/>
      <c r="S40" s="155">
        <f>AA41</f>
        <v>0</v>
      </c>
      <c r="T40" s="156"/>
      <c r="U40" s="155">
        <f>SUM(AA40-AA41)</f>
        <v>0</v>
      </c>
      <c r="V40" s="156"/>
      <c r="W40" s="155"/>
      <c r="X40" s="156"/>
      <c r="Y40" s="244"/>
      <c r="Z40" s="29">
        <f>COUNTIF(C40:N41,"○")*3</f>
        <v>0</v>
      </c>
      <c r="AA40" s="30">
        <f>SUM(C41+F41+I41+L41)</f>
        <v>0</v>
      </c>
    </row>
    <row r="41" spans="1:27" ht="15" customHeight="1">
      <c r="A41" s="163"/>
      <c r="B41" s="165"/>
      <c r="C41" s="31"/>
      <c r="D41" s="32" t="s">
        <v>17</v>
      </c>
      <c r="E41" s="33"/>
      <c r="F41" s="31"/>
      <c r="G41" s="32"/>
      <c r="H41" s="33"/>
      <c r="I41" s="31"/>
      <c r="J41" s="32" t="s">
        <v>17</v>
      </c>
      <c r="K41" s="33"/>
      <c r="L41" s="31"/>
      <c r="M41" s="32" t="s">
        <v>17</v>
      </c>
      <c r="N41" s="33"/>
      <c r="O41" s="160"/>
      <c r="P41" s="161"/>
      <c r="Q41" s="157"/>
      <c r="R41" s="158"/>
      <c r="S41" s="157"/>
      <c r="T41" s="158"/>
      <c r="U41" s="157"/>
      <c r="V41" s="158"/>
      <c r="W41" s="157"/>
      <c r="X41" s="158"/>
      <c r="Y41" s="244"/>
      <c r="Z41" s="29">
        <f>COUNTIF(C40:N41,"△")</f>
        <v>0</v>
      </c>
      <c r="AA41" s="30">
        <f>SUM(E41+H41+K41+N41)</f>
        <v>0</v>
      </c>
    </row>
    <row r="42" spans="1:27" ht="15" customHeight="1">
      <c r="A42" s="162">
        <v>3</v>
      </c>
      <c r="B42" s="164" t="s">
        <v>92</v>
      </c>
      <c r="C42" s="166">
        <f>IF(OR(C43="",E43=""),"",IF(C43=E43,"△",IF(C43&gt;E43,"○","●")))</f>
      </c>
      <c r="D42" s="167"/>
      <c r="E42" s="168"/>
      <c r="F42" s="166">
        <f>IF(OR(F43="",H43=""),"",IF(F43=H43,"△",IF(F43&gt;H43,"○","●")))</f>
      </c>
      <c r="G42" s="167"/>
      <c r="H42" s="168"/>
      <c r="I42" s="166">
        <f>IF(OR(I43="",K43=""),"",IF(I43=K43,"△",IF(I43&gt;K43,"○","●")))</f>
      </c>
      <c r="J42" s="167"/>
      <c r="K42" s="168"/>
      <c r="L42" s="166">
        <f>IF(OR(L43="",N43=""),"",IF(L43=N43,"△",IF(L43&gt;N43,"○","●")))</f>
      </c>
      <c r="M42" s="167"/>
      <c r="N42" s="168"/>
      <c r="O42" s="155">
        <f>SUM(Z42:Z43)</f>
        <v>0</v>
      </c>
      <c r="P42" s="159"/>
      <c r="Q42" s="155">
        <f>AA42</f>
        <v>0</v>
      </c>
      <c r="R42" s="156"/>
      <c r="S42" s="155">
        <f>AA43</f>
        <v>0</v>
      </c>
      <c r="T42" s="156"/>
      <c r="U42" s="155">
        <f>SUM(AA42-AA43)</f>
        <v>0</v>
      </c>
      <c r="V42" s="156"/>
      <c r="W42" s="155"/>
      <c r="X42" s="156"/>
      <c r="Y42" s="244"/>
      <c r="Z42" s="29">
        <f>COUNTIF(C42:N43,"○")*3</f>
        <v>0</v>
      </c>
      <c r="AA42" s="30">
        <f>SUM(C43+F43+I43+L43)</f>
        <v>0</v>
      </c>
    </row>
    <row r="43" spans="1:27" ht="15" customHeight="1">
      <c r="A43" s="163"/>
      <c r="B43" s="165"/>
      <c r="C43" s="31"/>
      <c r="D43" s="32" t="s">
        <v>17</v>
      </c>
      <c r="E43" s="33"/>
      <c r="F43" s="31"/>
      <c r="G43" s="32" t="s">
        <v>17</v>
      </c>
      <c r="H43" s="33"/>
      <c r="I43" s="31"/>
      <c r="J43" s="32"/>
      <c r="K43" s="33"/>
      <c r="L43" s="31"/>
      <c r="M43" s="32" t="s">
        <v>17</v>
      </c>
      <c r="N43" s="33"/>
      <c r="O43" s="160"/>
      <c r="P43" s="161"/>
      <c r="Q43" s="157"/>
      <c r="R43" s="158"/>
      <c r="S43" s="157"/>
      <c r="T43" s="158"/>
      <c r="U43" s="157"/>
      <c r="V43" s="158"/>
      <c r="W43" s="157"/>
      <c r="X43" s="158"/>
      <c r="Y43" s="244"/>
      <c r="Z43" s="29">
        <f>COUNTIF(C42:N43,"△")</f>
        <v>0</v>
      </c>
      <c r="AA43" s="30">
        <f>SUM(E43+H43+K43+N43)</f>
        <v>0</v>
      </c>
    </row>
    <row r="44" spans="1:27" ht="15" customHeight="1">
      <c r="A44" s="162">
        <v>4</v>
      </c>
      <c r="B44" s="164" t="s">
        <v>93</v>
      </c>
      <c r="C44" s="166">
        <f>IF(OR(C45="",E45=""),"",IF(C45=E45,"△",IF(C45&gt;E45,"○","●")))</f>
      </c>
      <c r="D44" s="167"/>
      <c r="E44" s="168"/>
      <c r="F44" s="166">
        <f>IF(OR(F45="",H45=""),"",IF(F45=H45,"△",IF(F45&gt;H45,"○","●")))</f>
      </c>
      <c r="G44" s="167"/>
      <c r="H44" s="168"/>
      <c r="I44" s="166">
        <f>IF(OR(I45="",K45=""),"",IF(I45=K45,"△",IF(I45&gt;K45,"○","●")))</f>
      </c>
      <c r="J44" s="167"/>
      <c r="K44" s="168"/>
      <c r="L44" s="166">
        <f>IF(OR(L45="",N45=""),"",IF(L45=N45,"△",IF(L45&gt;N45,"○","●")))</f>
      </c>
      <c r="M44" s="167"/>
      <c r="N44" s="168"/>
      <c r="O44" s="155">
        <f>SUM(Z44:Z45)</f>
        <v>0</v>
      </c>
      <c r="P44" s="159"/>
      <c r="Q44" s="155">
        <f>AA44</f>
        <v>0</v>
      </c>
      <c r="R44" s="156"/>
      <c r="S44" s="155">
        <f>AA45</f>
        <v>0</v>
      </c>
      <c r="T44" s="156"/>
      <c r="U44" s="155">
        <f>SUM(AA44-AA45)</f>
        <v>0</v>
      </c>
      <c r="V44" s="156"/>
      <c r="W44" s="155"/>
      <c r="X44" s="156"/>
      <c r="Y44" s="244"/>
      <c r="Z44" s="29">
        <f>COUNTIF(C44:N45,"○")*3</f>
        <v>0</v>
      </c>
      <c r="AA44" s="30">
        <f>SUM(C45+F45+I45+L45)</f>
        <v>0</v>
      </c>
    </row>
    <row r="45" spans="1:27" ht="15" customHeight="1">
      <c r="A45" s="163"/>
      <c r="B45" s="165"/>
      <c r="C45" s="31"/>
      <c r="D45" s="32" t="s">
        <v>17</v>
      </c>
      <c r="E45" s="33"/>
      <c r="F45" s="31"/>
      <c r="G45" s="32" t="s">
        <v>17</v>
      </c>
      <c r="H45" s="33"/>
      <c r="I45" s="31"/>
      <c r="J45" s="32" t="s">
        <v>17</v>
      </c>
      <c r="K45" s="33"/>
      <c r="L45" s="31"/>
      <c r="M45" s="32"/>
      <c r="N45" s="33"/>
      <c r="O45" s="160"/>
      <c r="P45" s="161"/>
      <c r="Q45" s="157"/>
      <c r="R45" s="158"/>
      <c r="S45" s="157"/>
      <c r="T45" s="158"/>
      <c r="U45" s="157"/>
      <c r="V45" s="158"/>
      <c r="W45" s="157"/>
      <c r="X45" s="158"/>
      <c r="Y45" s="244"/>
      <c r="Z45" s="29">
        <f>COUNTIF(C44:N45,"△")</f>
        <v>0</v>
      </c>
      <c r="AA45" s="30">
        <f>SUM(E45+H45+K45+N45)</f>
        <v>0</v>
      </c>
    </row>
    <row r="46" ht="4.5" customHeight="1"/>
    <row r="47" spans="1:34" ht="19.5" customHeight="1">
      <c r="A47" s="198" t="s">
        <v>40</v>
      </c>
      <c r="B47" s="198"/>
      <c r="C47" s="198"/>
      <c r="D47" s="198"/>
      <c r="AB47" s="11"/>
      <c r="AC47" s="11"/>
      <c r="AD47" s="11"/>
      <c r="AE47" s="11"/>
      <c r="AF47" s="6"/>
      <c r="AG47" s="6"/>
      <c r="AH47" s="6"/>
    </row>
    <row r="48" spans="1:33" ht="9.75" customHeight="1">
      <c r="A48" s="12"/>
      <c r="B48" s="149" t="s">
        <v>6</v>
      </c>
      <c r="C48" s="196" t="s">
        <v>7</v>
      </c>
      <c r="D48" s="197"/>
      <c r="E48" s="232" t="s">
        <v>8</v>
      </c>
      <c r="F48" s="233"/>
      <c r="G48" s="233"/>
      <c r="H48" s="233"/>
      <c r="I48" s="233"/>
      <c r="J48" s="233"/>
      <c r="K48" s="233"/>
      <c r="L48" s="233"/>
      <c r="M48" s="233"/>
      <c r="N48" s="233"/>
      <c r="O48" s="234"/>
      <c r="P48" s="195" t="s">
        <v>9</v>
      </c>
      <c r="Q48" s="195"/>
      <c r="R48" s="195"/>
      <c r="S48" s="195"/>
      <c r="T48" s="195"/>
      <c r="U48" s="195"/>
      <c r="V48" s="195"/>
      <c r="W48" s="195"/>
      <c r="X48" s="195" t="s">
        <v>18</v>
      </c>
      <c r="Y48" s="195"/>
      <c r="Z48" s="195"/>
      <c r="AA48" s="195"/>
      <c r="AB48" s="195"/>
      <c r="AC48" s="195"/>
      <c r="AD48" s="195"/>
      <c r="AE48" s="13"/>
      <c r="AF48" s="14"/>
      <c r="AG48" s="14"/>
    </row>
    <row r="49" spans="1:33" ht="9.75" customHeight="1">
      <c r="A49" s="7">
        <v>1</v>
      </c>
      <c r="B49" s="147" t="s">
        <v>186</v>
      </c>
      <c r="C49" s="188">
        <v>0.5416666666666666</v>
      </c>
      <c r="D49" s="189"/>
      <c r="E49" s="176" t="s">
        <v>94</v>
      </c>
      <c r="F49" s="177"/>
      <c r="G49" s="177"/>
      <c r="H49" s="177"/>
      <c r="I49" s="17"/>
      <c r="J49" s="18"/>
      <c r="K49" s="19"/>
      <c r="L49" s="182" t="s">
        <v>179</v>
      </c>
      <c r="M49" s="183"/>
      <c r="N49" s="183"/>
      <c r="O49" s="184"/>
      <c r="P49" s="190" t="s">
        <v>184</v>
      </c>
      <c r="Q49" s="191"/>
      <c r="R49" s="191"/>
      <c r="S49" s="192"/>
      <c r="T49" s="193" t="s">
        <v>175</v>
      </c>
      <c r="U49" s="191"/>
      <c r="V49" s="191"/>
      <c r="W49" s="194"/>
      <c r="X49" s="185" t="s">
        <v>181</v>
      </c>
      <c r="Y49" s="186"/>
      <c r="Z49" s="186"/>
      <c r="AA49" s="186"/>
      <c r="AB49" s="186"/>
      <c r="AC49" s="186"/>
      <c r="AD49" s="187"/>
      <c r="AE49" s="13"/>
      <c r="AF49" s="14"/>
      <c r="AG49" s="14"/>
    </row>
    <row r="50" spans="1:33" ht="9.75" customHeight="1">
      <c r="A50" s="7">
        <v>2</v>
      </c>
      <c r="B50" s="147" t="s">
        <v>187</v>
      </c>
      <c r="C50" s="188">
        <v>0.5416666666666666</v>
      </c>
      <c r="D50" s="189"/>
      <c r="E50" s="176" t="s">
        <v>185</v>
      </c>
      <c r="F50" s="177"/>
      <c r="G50" s="177"/>
      <c r="H50" s="177"/>
      <c r="I50" s="17"/>
      <c r="J50" s="18"/>
      <c r="K50" s="19"/>
      <c r="L50" s="182" t="s">
        <v>170</v>
      </c>
      <c r="M50" s="183"/>
      <c r="N50" s="183"/>
      <c r="O50" s="184"/>
      <c r="P50" s="190" t="s">
        <v>183</v>
      </c>
      <c r="Q50" s="191"/>
      <c r="R50" s="191"/>
      <c r="S50" s="192"/>
      <c r="T50" s="193" t="s">
        <v>182</v>
      </c>
      <c r="U50" s="191"/>
      <c r="V50" s="191"/>
      <c r="W50" s="194"/>
      <c r="X50" s="185" t="s">
        <v>181</v>
      </c>
      <c r="Y50" s="186"/>
      <c r="Z50" s="186"/>
      <c r="AA50" s="186"/>
      <c r="AB50" s="186"/>
      <c r="AC50" s="186"/>
      <c r="AD50" s="187"/>
      <c r="AE50" s="13"/>
      <c r="AF50" s="14"/>
      <c r="AG50" s="14"/>
    </row>
    <row r="51" spans="1:33" ht="9.75" customHeight="1">
      <c r="A51" s="7">
        <v>3</v>
      </c>
      <c r="B51" s="147" t="s">
        <v>188</v>
      </c>
      <c r="C51" s="188">
        <v>0.5416666666666666</v>
      </c>
      <c r="D51" s="189"/>
      <c r="E51" s="176" t="s">
        <v>170</v>
      </c>
      <c r="F51" s="177"/>
      <c r="G51" s="177"/>
      <c r="H51" s="177"/>
      <c r="I51" s="17"/>
      <c r="J51" s="18"/>
      <c r="K51" s="19"/>
      <c r="L51" s="182" t="s">
        <v>94</v>
      </c>
      <c r="M51" s="183"/>
      <c r="N51" s="183"/>
      <c r="O51" s="184"/>
      <c r="P51" s="190" t="s">
        <v>183</v>
      </c>
      <c r="Q51" s="191"/>
      <c r="R51" s="191"/>
      <c r="S51" s="192"/>
      <c r="T51" s="193" t="s">
        <v>175</v>
      </c>
      <c r="U51" s="191"/>
      <c r="V51" s="191"/>
      <c r="W51" s="194"/>
      <c r="X51" s="185" t="s">
        <v>181</v>
      </c>
      <c r="Y51" s="186"/>
      <c r="Z51" s="186"/>
      <c r="AA51" s="186"/>
      <c r="AB51" s="186"/>
      <c r="AC51" s="186"/>
      <c r="AD51" s="187"/>
      <c r="AE51" s="13"/>
      <c r="AF51" s="14"/>
      <c r="AG51" s="14"/>
    </row>
    <row r="52" spans="1:33" ht="9.75" customHeight="1">
      <c r="A52" s="37">
        <v>4</v>
      </c>
      <c r="B52" s="148"/>
      <c r="C52" s="200"/>
      <c r="D52" s="201"/>
      <c r="E52" s="202"/>
      <c r="F52" s="203"/>
      <c r="G52" s="203"/>
      <c r="H52" s="203"/>
      <c r="I52" s="21"/>
      <c r="J52" s="22"/>
      <c r="K52" s="23"/>
      <c r="L52" s="204"/>
      <c r="M52" s="205"/>
      <c r="N52" s="205"/>
      <c r="O52" s="206"/>
      <c r="P52" s="207"/>
      <c r="Q52" s="208"/>
      <c r="R52" s="208"/>
      <c r="S52" s="209"/>
      <c r="T52" s="210"/>
      <c r="U52" s="208"/>
      <c r="V52" s="208"/>
      <c r="W52" s="211"/>
      <c r="X52" s="212"/>
      <c r="Y52" s="213"/>
      <c r="Z52" s="213"/>
      <c r="AA52" s="213"/>
      <c r="AB52" s="213"/>
      <c r="AC52" s="213"/>
      <c r="AD52" s="214"/>
      <c r="AE52" s="38"/>
      <c r="AF52" s="39"/>
      <c r="AG52" s="14"/>
    </row>
    <row r="53" spans="1:33" ht="9.75" customHeight="1">
      <c r="A53" s="37">
        <v>5</v>
      </c>
      <c r="B53" s="148"/>
      <c r="C53" s="200"/>
      <c r="D53" s="201"/>
      <c r="E53" s="202"/>
      <c r="F53" s="203"/>
      <c r="G53" s="203"/>
      <c r="H53" s="203"/>
      <c r="I53" s="21"/>
      <c r="J53" s="22"/>
      <c r="K53" s="23"/>
      <c r="L53" s="204"/>
      <c r="M53" s="205"/>
      <c r="N53" s="205"/>
      <c r="O53" s="206"/>
      <c r="P53" s="207"/>
      <c r="Q53" s="208"/>
      <c r="R53" s="208"/>
      <c r="S53" s="209"/>
      <c r="T53" s="210"/>
      <c r="U53" s="208"/>
      <c r="V53" s="208"/>
      <c r="W53" s="211"/>
      <c r="X53" s="212"/>
      <c r="Y53" s="213"/>
      <c r="Z53" s="213"/>
      <c r="AA53" s="213"/>
      <c r="AB53" s="213"/>
      <c r="AC53" s="213"/>
      <c r="AD53" s="214"/>
      <c r="AE53" s="38"/>
      <c r="AF53" s="39"/>
      <c r="AG53" s="14"/>
    </row>
    <row r="54" spans="1:33" ht="9.75" customHeight="1">
      <c r="A54" s="37">
        <v>6</v>
      </c>
      <c r="B54" s="148"/>
      <c r="C54" s="200"/>
      <c r="D54" s="201"/>
      <c r="E54" s="202"/>
      <c r="F54" s="203"/>
      <c r="G54" s="203"/>
      <c r="H54" s="203"/>
      <c r="I54" s="21"/>
      <c r="J54" s="22"/>
      <c r="K54" s="23"/>
      <c r="L54" s="204"/>
      <c r="M54" s="205"/>
      <c r="N54" s="205"/>
      <c r="O54" s="206"/>
      <c r="P54" s="207"/>
      <c r="Q54" s="208"/>
      <c r="R54" s="208"/>
      <c r="S54" s="209"/>
      <c r="T54" s="210"/>
      <c r="U54" s="208"/>
      <c r="V54" s="208"/>
      <c r="W54" s="211"/>
      <c r="X54" s="212"/>
      <c r="Y54" s="213"/>
      <c r="Z54" s="213"/>
      <c r="AA54" s="213"/>
      <c r="AB54" s="213"/>
      <c r="AC54" s="213"/>
      <c r="AD54" s="214"/>
      <c r="AE54" s="38"/>
      <c r="AF54" s="39"/>
      <c r="AG54" s="14"/>
    </row>
    <row r="55" spans="1:34" ht="4.5" customHeight="1">
      <c r="A55" s="4"/>
      <c r="B55" s="4"/>
      <c r="C55" s="24"/>
      <c r="D55" s="2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25"/>
      <c r="Q55" s="25"/>
      <c r="R55" s="25"/>
      <c r="S55" s="25"/>
      <c r="T55" s="25"/>
      <c r="U55" s="25"/>
      <c r="V55" s="25"/>
      <c r="W55" s="4"/>
      <c r="X55" s="4"/>
      <c r="Y55" s="4"/>
      <c r="AB55" s="26"/>
      <c r="AC55" s="26"/>
      <c r="AD55" s="24"/>
      <c r="AE55" s="24"/>
      <c r="AF55" s="26"/>
      <c r="AG55" s="26"/>
      <c r="AH55" s="26"/>
    </row>
    <row r="56" spans="1:27" ht="19.5" customHeight="1">
      <c r="A56" s="180" t="s">
        <v>11</v>
      </c>
      <c r="B56" s="181"/>
      <c r="C56" s="171" t="str">
        <f>B57</f>
        <v>AC AZZURRI</v>
      </c>
      <c r="D56" s="172"/>
      <c r="E56" s="173"/>
      <c r="F56" s="171" t="str">
        <f>B59</f>
        <v>エスペランサ</v>
      </c>
      <c r="G56" s="172"/>
      <c r="H56" s="173"/>
      <c r="I56" s="171" t="str">
        <f>B61</f>
        <v>東六クラブ</v>
      </c>
      <c r="J56" s="172"/>
      <c r="K56" s="173"/>
      <c r="L56" s="171">
        <f>B63</f>
        <v>0</v>
      </c>
      <c r="M56" s="172"/>
      <c r="N56" s="173"/>
      <c r="O56" s="169" t="s">
        <v>12</v>
      </c>
      <c r="P56" s="174"/>
      <c r="Q56" s="175" t="s">
        <v>13</v>
      </c>
      <c r="R56" s="175"/>
      <c r="S56" s="175" t="s">
        <v>14</v>
      </c>
      <c r="T56" s="175"/>
      <c r="U56" s="169" t="s">
        <v>15</v>
      </c>
      <c r="V56" s="170"/>
      <c r="W56" s="169" t="s">
        <v>16</v>
      </c>
      <c r="X56" s="170"/>
      <c r="AA56" s="2"/>
    </row>
    <row r="57" spans="1:27" ht="9.75" customHeight="1">
      <c r="A57" s="162">
        <v>1</v>
      </c>
      <c r="B57" s="178" t="s">
        <v>94</v>
      </c>
      <c r="C57" s="166">
        <f>IF(OR(C58="",E58=""),"",IF(C58=E58,"△",IF(C58&gt;E58,"○","●")))</f>
      </c>
      <c r="D57" s="167"/>
      <c r="E57" s="168"/>
      <c r="F57" s="166">
        <f>IF(OR(F58="",H58=""),"",IF(F58=H58,"△",IF(F58&gt;H58,"○","●")))</f>
      </c>
      <c r="G57" s="167"/>
      <c r="H57" s="168"/>
      <c r="I57" s="166">
        <f>IF(OR(I58="",K58=""),"",IF(I58=K58,"△",IF(I58&gt;K58,"○","●")))</f>
      </c>
      <c r="J57" s="167"/>
      <c r="K57" s="168"/>
      <c r="L57" s="166">
        <f>IF(OR(L58="",N58=""),"",IF(L58=N58,"△",IF(L58&gt;N58,"○","●")))</f>
      </c>
      <c r="M57" s="167"/>
      <c r="N57" s="168"/>
      <c r="O57" s="155">
        <f>SUM(Z57:Z58)</f>
        <v>0</v>
      </c>
      <c r="P57" s="159"/>
      <c r="Q57" s="155">
        <f>AA57</f>
        <v>0</v>
      </c>
      <c r="R57" s="156"/>
      <c r="S57" s="155">
        <f>AA58</f>
        <v>0</v>
      </c>
      <c r="T57" s="156"/>
      <c r="U57" s="155">
        <f>SUM(AA57-AA58)</f>
        <v>0</v>
      </c>
      <c r="V57" s="156"/>
      <c r="W57" s="155"/>
      <c r="X57" s="156"/>
      <c r="Y57" s="244"/>
      <c r="Z57" s="29">
        <f>COUNTIF(C57:N58,"○")*3</f>
        <v>0</v>
      </c>
      <c r="AA57" s="30">
        <f>SUM(C58+F58+I58+L58)</f>
        <v>0</v>
      </c>
    </row>
    <row r="58" spans="1:27" ht="9.75" customHeight="1">
      <c r="A58" s="163"/>
      <c r="B58" s="179"/>
      <c r="C58" s="31"/>
      <c r="D58" s="32"/>
      <c r="E58" s="33"/>
      <c r="F58" s="31"/>
      <c r="G58" s="32" t="s">
        <v>17</v>
      </c>
      <c r="H58" s="33"/>
      <c r="I58" s="31"/>
      <c r="J58" s="32" t="s">
        <v>17</v>
      </c>
      <c r="K58" s="33"/>
      <c r="L58" s="31"/>
      <c r="M58" s="32" t="s">
        <v>17</v>
      </c>
      <c r="N58" s="33"/>
      <c r="O58" s="160"/>
      <c r="P58" s="161"/>
      <c r="Q58" s="157"/>
      <c r="R58" s="158"/>
      <c r="S58" s="157"/>
      <c r="T58" s="158"/>
      <c r="U58" s="157"/>
      <c r="V58" s="158"/>
      <c r="W58" s="157"/>
      <c r="X58" s="158"/>
      <c r="Y58" s="244"/>
      <c r="Z58" s="29">
        <f>COUNTIF(C57:N58,"△")</f>
        <v>0</v>
      </c>
      <c r="AA58" s="30">
        <f>SUM(E58+H58+K58+N58)</f>
        <v>0</v>
      </c>
    </row>
    <row r="59" spans="1:27" ht="9.75" customHeight="1">
      <c r="A59" s="162">
        <v>2</v>
      </c>
      <c r="B59" s="164" t="s">
        <v>180</v>
      </c>
      <c r="C59" s="166">
        <f>IF(OR(C60="",E60=""),"",IF(C60=E60,"△",IF(C60&gt;E60,"○","●")))</f>
      </c>
      <c r="D59" s="167"/>
      <c r="E59" s="168"/>
      <c r="F59" s="166">
        <f>IF(OR(F60="",H60=""),"",IF(F60=H60,"△",IF(F60&gt;H60,"○","●")))</f>
      </c>
      <c r="G59" s="167"/>
      <c r="H59" s="168"/>
      <c r="I59" s="166">
        <f>IF(OR(I60="",K60=""),"",IF(I60=K60,"△",IF(I60&gt;K60,"○","●")))</f>
      </c>
      <c r="J59" s="167"/>
      <c r="K59" s="168"/>
      <c r="L59" s="166">
        <f>IF(OR(L60="",N60=""),"",IF(L60=N60,"△",IF(L60&gt;N60,"○","●")))</f>
      </c>
      <c r="M59" s="167"/>
      <c r="N59" s="168"/>
      <c r="O59" s="155">
        <f>SUM(Z59:Z60)</f>
        <v>0</v>
      </c>
      <c r="P59" s="159"/>
      <c r="Q59" s="155">
        <f>AA59</f>
        <v>0</v>
      </c>
      <c r="R59" s="156"/>
      <c r="S59" s="155">
        <f>AA60</f>
        <v>0</v>
      </c>
      <c r="T59" s="156"/>
      <c r="U59" s="155">
        <f>SUM(AA59-AA60)</f>
        <v>0</v>
      </c>
      <c r="V59" s="156"/>
      <c r="W59" s="155"/>
      <c r="X59" s="156"/>
      <c r="Y59" s="244"/>
      <c r="Z59" s="29">
        <f>COUNTIF(C59:N60,"○")*3</f>
        <v>0</v>
      </c>
      <c r="AA59" s="30">
        <f>SUM(C60+F60+I60+L60)</f>
        <v>0</v>
      </c>
    </row>
    <row r="60" spans="1:27" ht="9.75" customHeight="1">
      <c r="A60" s="163"/>
      <c r="B60" s="165"/>
      <c r="C60" s="31"/>
      <c r="D60" s="32" t="s">
        <v>17</v>
      </c>
      <c r="E60" s="33"/>
      <c r="F60" s="31"/>
      <c r="G60" s="32"/>
      <c r="H60" s="33"/>
      <c r="I60" s="31"/>
      <c r="J60" s="32" t="s">
        <v>17</v>
      </c>
      <c r="K60" s="33"/>
      <c r="L60" s="31"/>
      <c r="M60" s="32" t="s">
        <v>17</v>
      </c>
      <c r="N60" s="33"/>
      <c r="O60" s="160"/>
      <c r="P60" s="161"/>
      <c r="Q60" s="157"/>
      <c r="R60" s="158"/>
      <c r="S60" s="157"/>
      <c r="T60" s="158"/>
      <c r="U60" s="157"/>
      <c r="V60" s="158"/>
      <c r="W60" s="157"/>
      <c r="X60" s="158"/>
      <c r="Y60" s="244"/>
      <c r="Z60" s="29">
        <f>COUNTIF(C59:N60,"△")</f>
        <v>0</v>
      </c>
      <c r="AA60" s="30">
        <f>SUM(E60+H60+K60+N60)</f>
        <v>0</v>
      </c>
    </row>
    <row r="61" spans="1:27" ht="9.75" customHeight="1">
      <c r="A61" s="162">
        <v>3</v>
      </c>
      <c r="B61" s="164" t="s">
        <v>55</v>
      </c>
      <c r="C61" s="166">
        <f>IF(OR(C62="",E62=""),"",IF(C62=E62,"△",IF(C62&gt;E62,"○","●")))</f>
      </c>
      <c r="D61" s="167"/>
      <c r="E61" s="168"/>
      <c r="F61" s="166">
        <f>IF(OR(F62="",H62=""),"",IF(F62=H62,"△",IF(F62&gt;H62,"○","●")))</f>
      </c>
      <c r="G61" s="167"/>
      <c r="H61" s="168"/>
      <c r="I61" s="166">
        <f>IF(OR(I62="",K62=""),"",IF(I62=K62,"△",IF(I62&gt;K62,"○","●")))</f>
      </c>
      <c r="J61" s="167"/>
      <c r="K61" s="168"/>
      <c r="L61" s="166">
        <f>IF(OR(L62="",N62=""),"",IF(L62=N62,"△",IF(L62&gt;N62,"○","●")))</f>
      </c>
      <c r="M61" s="167"/>
      <c r="N61" s="168"/>
      <c r="O61" s="155">
        <f>SUM(Z61:Z62)</f>
        <v>0</v>
      </c>
      <c r="P61" s="159"/>
      <c r="Q61" s="155">
        <f>AA61</f>
        <v>0</v>
      </c>
      <c r="R61" s="156"/>
      <c r="S61" s="155">
        <f>AA62</f>
        <v>0</v>
      </c>
      <c r="T61" s="156"/>
      <c r="U61" s="155">
        <f>SUM(AA61-AA62)</f>
        <v>0</v>
      </c>
      <c r="V61" s="156"/>
      <c r="W61" s="155"/>
      <c r="X61" s="156"/>
      <c r="Y61" s="244"/>
      <c r="Z61" s="29">
        <f>COUNTIF(C61:N62,"○")*3</f>
        <v>0</v>
      </c>
      <c r="AA61" s="30">
        <f>SUM(C62+F62+I62+L62)</f>
        <v>0</v>
      </c>
    </row>
    <row r="62" spans="1:27" ht="9.75" customHeight="1">
      <c r="A62" s="163"/>
      <c r="B62" s="165"/>
      <c r="C62" s="31"/>
      <c r="D62" s="32" t="s">
        <v>17</v>
      </c>
      <c r="E62" s="33"/>
      <c r="F62" s="31"/>
      <c r="G62" s="32" t="s">
        <v>17</v>
      </c>
      <c r="H62" s="33"/>
      <c r="I62" s="31"/>
      <c r="J62" s="32"/>
      <c r="K62" s="33"/>
      <c r="L62" s="31"/>
      <c r="M62" s="32" t="s">
        <v>17</v>
      </c>
      <c r="N62" s="33"/>
      <c r="O62" s="160"/>
      <c r="P62" s="161"/>
      <c r="Q62" s="157"/>
      <c r="R62" s="158"/>
      <c r="S62" s="157"/>
      <c r="T62" s="158"/>
      <c r="U62" s="157"/>
      <c r="V62" s="158"/>
      <c r="W62" s="157"/>
      <c r="X62" s="158"/>
      <c r="Y62" s="244"/>
      <c r="Z62" s="29">
        <f>COUNTIF(C61:N62,"△")</f>
        <v>0</v>
      </c>
      <c r="AA62" s="30">
        <f>SUM(E62+H62+K62+N62)</f>
        <v>0</v>
      </c>
    </row>
    <row r="63" spans="1:27" ht="9.75" customHeight="1">
      <c r="A63" s="162">
        <v>4</v>
      </c>
      <c r="B63" s="164"/>
      <c r="C63" s="166">
        <f>IF(OR(C64="",E64=""),"",IF(C64=E64,"△",IF(C64&gt;E64,"○","●")))</f>
      </c>
      <c r="D63" s="167"/>
      <c r="E63" s="168"/>
      <c r="F63" s="166">
        <f>IF(OR(F64="",H64=""),"",IF(F64=H64,"△",IF(F64&gt;H64,"○","●")))</f>
      </c>
      <c r="G63" s="167"/>
      <c r="H63" s="168"/>
      <c r="I63" s="166">
        <f>IF(OR(I64="",K64=""),"",IF(I64=K64,"△",IF(I64&gt;K64,"○","●")))</f>
      </c>
      <c r="J63" s="167"/>
      <c r="K63" s="168"/>
      <c r="L63" s="166">
        <f>IF(OR(L64="",N64=""),"",IF(L64=N64,"△",IF(L64&gt;N64,"○","●")))</f>
      </c>
      <c r="M63" s="167"/>
      <c r="N63" s="168"/>
      <c r="O63" s="155">
        <f>SUM(Z63:Z64)</f>
        <v>0</v>
      </c>
      <c r="P63" s="159"/>
      <c r="Q63" s="155">
        <f>AA63</f>
        <v>0</v>
      </c>
      <c r="R63" s="156"/>
      <c r="S63" s="155">
        <f>AA64</f>
        <v>0</v>
      </c>
      <c r="T63" s="156"/>
      <c r="U63" s="155">
        <f>SUM(AA63-AA64)</f>
        <v>0</v>
      </c>
      <c r="V63" s="156"/>
      <c r="W63" s="155"/>
      <c r="X63" s="156"/>
      <c r="Y63" s="244"/>
      <c r="Z63" s="29">
        <f>COUNTIF(C63:N64,"○")*3</f>
        <v>0</v>
      </c>
      <c r="AA63" s="30">
        <f>SUM(C64+F64+I64+L64)</f>
        <v>0</v>
      </c>
    </row>
    <row r="64" spans="1:27" ht="9.75" customHeight="1">
      <c r="A64" s="163"/>
      <c r="B64" s="165"/>
      <c r="C64" s="31"/>
      <c r="D64" s="32" t="s">
        <v>17</v>
      </c>
      <c r="E64" s="33"/>
      <c r="F64" s="31"/>
      <c r="G64" s="32" t="s">
        <v>17</v>
      </c>
      <c r="H64" s="33"/>
      <c r="I64" s="31"/>
      <c r="J64" s="32" t="s">
        <v>17</v>
      </c>
      <c r="K64" s="33"/>
      <c r="L64" s="31"/>
      <c r="M64" s="32"/>
      <c r="N64" s="33"/>
      <c r="O64" s="160"/>
      <c r="P64" s="161"/>
      <c r="Q64" s="157"/>
      <c r="R64" s="158"/>
      <c r="S64" s="157"/>
      <c r="T64" s="158"/>
      <c r="U64" s="157"/>
      <c r="V64" s="158"/>
      <c r="W64" s="157"/>
      <c r="X64" s="158"/>
      <c r="Y64" s="244"/>
      <c r="Z64" s="29">
        <f>COUNTIF(C63:N64,"△")</f>
        <v>0</v>
      </c>
      <c r="AA64" s="30">
        <f>SUM(E64+H64+K64+N64)</f>
        <v>0</v>
      </c>
    </row>
    <row r="65" ht="4.5" customHeight="1"/>
    <row r="66" spans="1:34" ht="19.5" customHeight="1">
      <c r="A66" s="198" t="s">
        <v>41</v>
      </c>
      <c r="B66" s="198"/>
      <c r="C66" s="198"/>
      <c r="D66" s="198"/>
      <c r="AB66" s="11"/>
      <c r="AC66" s="11"/>
      <c r="AD66" s="11"/>
      <c r="AE66" s="11"/>
      <c r="AF66" s="6"/>
      <c r="AG66" s="6"/>
      <c r="AH66" s="6"/>
    </row>
    <row r="67" spans="1:33" ht="9.75" customHeight="1">
      <c r="A67" s="7"/>
      <c r="B67" s="8" t="s">
        <v>6</v>
      </c>
      <c r="C67" s="196" t="s">
        <v>7</v>
      </c>
      <c r="D67" s="197"/>
      <c r="E67" s="169" t="s">
        <v>8</v>
      </c>
      <c r="F67" s="199"/>
      <c r="G67" s="199"/>
      <c r="H67" s="199"/>
      <c r="I67" s="199"/>
      <c r="J67" s="199"/>
      <c r="K67" s="199"/>
      <c r="L67" s="199"/>
      <c r="M67" s="199"/>
      <c r="N67" s="199"/>
      <c r="O67" s="170"/>
      <c r="P67" s="175" t="s">
        <v>9</v>
      </c>
      <c r="Q67" s="175"/>
      <c r="R67" s="175"/>
      <c r="S67" s="175"/>
      <c r="T67" s="175"/>
      <c r="U67" s="175"/>
      <c r="V67" s="175"/>
      <c r="W67" s="175"/>
      <c r="X67" s="175" t="s">
        <v>18</v>
      </c>
      <c r="Y67" s="175"/>
      <c r="Z67" s="175"/>
      <c r="AA67" s="175"/>
      <c r="AB67" s="175"/>
      <c r="AC67" s="175"/>
      <c r="AD67" s="175"/>
      <c r="AE67" s="34"/>
      <c r="AF67" s="14"/>
      <c r="AG67" s="14"/>
    </row>
    <row r="68" spans="1:33" ht="9.75" customHeight="1">
      <c r="A68" s="12">
        <v>1</v>
      </c>
      <c r="B68" s="12"/>
      <c r="C68" s="196"/>
      <c r="D68" s="197"/>
      <c r="E68" s="176"/>
      <c r="F68" s="177"/>
      <c r="G68" s="177"/>
      <c r="H68" s="177"/>
      <c r="I68" s="17"/>
      <c r="J68" s="18"/>
      <c r="K68" s="19"/>
      <c r="L68" s="182"/>
      <c r="M68" s="183"/>
      <c r="N68" s="183"/>
      <c r="O68" s="184"/>
      <c r="P68" s="190"/>
      <c r="Q68" s="191"/>
      <c r="R68" s="191"/>
      <c r="S68" s="192"/>
      <c r="T68" s="193"/>
      <c r="U68" s="191"/>
      <c r="V68" s="191"/>
      <c r="W68" s="194"/>
      <c r="X68" s="195"/>
      <c r="Y68" s="195"/>
      <c r="Z68" s="195"/>
      <c r="AA68" s="195"/>
      <c r="AB68" s="195"/>
      <c r="AC68" s="195"/>
      <c r="AD68" s="195"/>
      <c r="AE68" s="35"/>
      <c r="AF68" s="36"/>
      <c r="AG68" s="14"/>
    </row>
    <row r="69" spans="1:33" ht="9.75" customHeight="1">
      <c r="A69" s="7">
        <v>2</v>
      </c>
      <c r="B69" s="16"/>
      <c r="C69" s="188"/>
      <c r="D69" s="189"/>
      <c r="E69" s="176"/>
      <c r="F69" s="177"/>
      <c r="G69" s="177"/>
      <c r="H69" s="177"/>
      <c r="I69" s="17"/>
      <c r="J69" s="18"/>
      <c r="K69" s="19"/>
      <c r="L69" s="182"/>
      <c r="M69" s="183"/>
      <c r="N69" s="183"/>
      <c r="O69" s="184"/>
      <c r="P69" s="190"/>
      <c r="Q69" s="191"/>
      <c r="R69" s="191"/>
      <c r="S69" s="192"/>
      <c r="T69" s="193"/>
      <c r="U69" s="191"/>
      <c r="V69" s="191"/>
      <c r="W69" s="194"/>
      <c r="X69" s="185"/>
      <c r="Y69" s="186"/>
      <c r="Z69" s="186"/>
      <c r="AA69" s="186"/>
      <c r="AB69" s="186"/>
      <c r="AC69" s="186"/>
      <c r="AD69" s="187"/>
      <c r="AE69" s="38"/>
      <c r="AF69" s="39"/>
      <c r="AG69" s="14"/>
    </row>
    <row r="70" spans="1:33" ht="9.75" customHeight="1">
      <c r="A70" s="7">
        <v>3</v>
      </c>
      <c r="B70" s="16"/>
      <c r="C70" s="188"/>
      <c r="D70" s="189"/>
      <c r="E70" s="176"/>
      <c r="F70" s="177"/>
      <c r="G70" s="177"/>
      <c r="H70" s="177"/>
      <c r="I70" s="17"/>
      <c r="J70" s="18"/>
      <c r="K70" s="19"/>
      <c r="L70" s="182"/>
      <c r="M70" s="183"/>
      <c r="N70" s="183"/>
      <c r="O70" s="184"/>
      <c r="P70" s="190"/>
      <c r="Q70" s="191"/>
      <c r="R70" s="191"/>
      <c r="S70" s="192"/>
      <c r="T70" s="193"/>
      <c r="U70" s="191"/>
      <c r="V70" s="191"/>
      <c r="W70" s="194"/>
      <c r="X70" s="185"/>
      <c r="Y70" s="186"/>
      <c r="Z70" s="186"/>
      <c r="AA70" s="186"/>
      <c r="AB70" s="186"/>
      <c r="AC70" s="186"/>
      <c r="AD70" s="187"/>
      <c r="AE70" s="38"/>
      <c r="AF70" s="39"/>
      <c r="AG70" s="14"/>
    </row>
    <row r="71" spans="1:33" ht="9.75" customHeight="1">
      <c r="A71" s="7">
        <v>4</v>
      </c>
      <c r="B71" s="16"/>
      <c r="C71" s="188"/>
      <c r="D71" s="189"/>
      <c r="E71" s="176"/>
      <c r="F71" s="177"/>
      <c r="G71" s="177"/>
      <c r="H71" s="177"/>
      <c r="I71" s="17"/>
      <c r="J71" s="18"/>
      <c r="K71" s="19"/>
      <c r="L71" s="182"/>
      <c r="M71" s="183"/>
      <c r="N71" s="183"/>
      <c r="O71" s="184"/>
      <c r="P71" s="190"/>
      <c r="Q71" s="191"/>
      <c r="R71" s="191"/>
      <c r="S71" s="192"/>
      <c r="T71" s="193"/>
      <c r="U71" s="191"/>
      <c r="V71" s="191"/>
      <c r="W71" s="194"/>
      <c r="X71" s="185"/>
      <c r="Y71" s="186"/>
      <c r="Z71" s="186"/>
      <c r="AA71" s="186"/>
      <c r="AB71" s="186"/>
      <c r="AC71" s="186"/>
      <c r="AD71" s="187"/>
      <c r="AE71" s="38"/>
      <c r="AF71" s="39"/>
      <c r="AG71" s="14"/>
    </row>
    <row r="72" spans="1:33" ht="9.75" customHeight="1">
      <c r="A72" s="7">
        <v>5</v>
      </c>
      <c r="B72" s="16"/>
      <c r="C72" s="188"/>
      <c r="D72" s="189"/>
      <c r="E72" s="176"/>
      <c r="F72" s="177"/>
      <c r="G72" s="177"/>
      <c r="H72" s="177"/>
      <c r="I72" s="17"/>
      <c r="J72" s="18"/>
      <c r="K72" s="19"/>
      <c r="L72" s="182"/>
      <c r="M72" s="183"/>
      <c r="N72" s="183"/>
      <c r="O72" s="184"/>
      <c r="P72" s="190"/>
      <c r="Q72" s="191"/>
      <c r="R72" s="191"/>
      <c r="S72" s="192"/>
      <c r="T72" s="193"/>
      <c r="U72" s="191"/>
      <c r="V72" s="191"/>
      <c r="W72" s="194"/>
      <c r="X72" s="185"/>
      <c r="Y72" s="186"/>
      <c r="Z72" s="186"/>
      <c r="AA72" s="186"/>
      <c r="AB72" s="186"/>
      <c r="AC72" s="186"/>
      <c r="AD72" s="187"/>
      <c r="AE72" s="38"/>
      <c r="AF72" s="39"/>
      <c r="AG72" s="14"/>
    </row>
    <row r="73" spans="1:33" ht="9.75" customHeight="1">
      <c r="A73" s="7">
        <v>6</v>
      </c>
      <c r="B73" s="16"/>
      <c r="C73" s="188"/>
      <c r="D73" s="189"/>
      <c r="E73" s="176"/>
      <c r="F73" s="177"/>
      <c r="G73" s="177"/>
      <c r="H73" s="177"/>
      <c r="I73" s="17"/>
      <c r="J73" s="18"/>
      <c r="K73" s="19"/>
      <c r="L73" s="182"/>
      <c r="M73" s="183"/>
      <c r="N73" s="183"/>
      <c r="O73" s="184"/>
      <c r="P73" s="190"/>
      <c r="Q73" s="191"/>
      <c r="R73" s="191"/>
      <c r="S73" s="192"/>
      <c r="T73" s="193"/>
      <c r="U73" s="191"/>
      <c r="V73" s="191"/>
      <c r="W73" s="194"/>
      <c r="X73" s="185"/>
      <c r="Y73" s="186"/>
      <c r="Z73" s="186"/>
      <c r="AA73" s="186"/>
      <c r="AB73" s="186"/>
      <c r="AC73" s="186"/>
      <c r="AD73" s="187"/>
      <c r="AE73" s="38"/>
      <c r="AF73" s="39"/>
      <c r="AG73" s="14"/>
    </row>
    <row r="74" spans="1:34" ht="4.5" customHeight="1">
      <c r="A74" s="4"/>
      <c r="B74" s="4"/>
      <c r="C74" s="24"/>
      <c r="D74" s="2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25"/>
      <c r="Q74" s="25"/>
      <c r="R74" s="25"/>
      <c r="S74" s="25"/>
      <c r="T74" s="25"/>
      <c r="U74" s="25"/>
      <c r="V74" s="25"/>
      <c r="W74" s="4"/>
      <c r="X74" s="4"/>
      <c r="Y74" s="4"/>
      <c r="AB74" s="26"/>
      <c r="AC74" s="26"/>
      <c r="AD74" s="24"/>
      <c r="AE74" s="24"/>
      <c r="AF74" s="26"/>
      <c r="AG74" s="26"/>
      <c r="AH74" s="26"/>
    </row>
    <row r="75" spans="1:27" ht="19.5" customHeight="1">
      <c r="A75" s="180" t="s">
        <v>11</v>
      </c>
      <c r="B75" s="181"/>
      <c r="C75" s="171" t="str">
        <f>B76</f>
        <v>多賀城FC</v>
      </c>
      <c r="D75" s="172"/>
      <c r="E75" s="173"/>
      <c r="F75" s="171" t="str">
        <f>B78</f>
        <v>エナブル</v>
      </c>
      <c r="G75" s="172"/>
      <c r="H75" s="173"/>
      <c r="I75" s="171" t="str">
        <f>B80</f>
        <v>ＹＭＣＡ</v>
      </c>
      <c r="J75" s="172"/>
      <c r="K75" s="173"/>
      <c r="L75" s="171">
        <f>B82</f>
        <v>0</v>
      </c>
      <c r="M75" s="172"/>
      <c r="N75" s="173"/>
      <c r="O75" s="169" t="s">
        <v>12</v>
      </c>
      <c r="P75" s="174"/>
      <c r="Q75" s="175" t="s">
        <v>13</v>
      </c>
      <c r="R75" s="175"/>
      <c r="S75" s="175" t="s">
        <v>14</v>
      </c>
      <c r="T75" s="175"/>
      <c r="U75" s="169" t="s">
        <v>15</v>
      </c>
      <c r="V75" s="170"/>
      <c r="W75" s="169" t="s">
        <v>16</v>
      </c>
      <c r="X75" s="170"/>
      <c r="AA75" s="2"/>
    </row>
    <row r="76" spans="1:27" ht="9.75" customHeight="1">
      <c r="A76" s="162">
        <v>1</v>
      </c>
      <c r="B76" s="178" t="s">
        <v>54</v>
      </c>
      <c r="C76" s="166">
        <f>IF(OR(C77="",E77=""),"",IF(C77=E77,"△",IF(C77&gt;E77,"○","●")))</f>
      </c>
      <c r="D76" s="167"/>
      <c r="E76" s="168"/>
      <c r="F76" s="166">
        <f>IF(OR(F77="",H77=""),"",IF(F77=H77,"△",IF(F77&gt;H77,"○","●")))</f>
      </c>
      <c r="G76" s="167"/>
      <c r="H76" s="168"/>
      <c r="I76" s="166">
        <f>IF(OR(I77="",K77=""),"",IF(I77=K77,"△",IF(I77&gt;K77,"○","●")))</f>
      </c>
      <c r="J76" s="167"/>
      <c r="K76" s="168"/>
      <c r="L76" s="166">
        <f>IF(OR(L77="",N77=""),"",IF(L77=N77,"△",IF(L77&gt;N77,"○","●")))</f>
      </c>
      <c r="M76" s="167"/>
      <c r="N76" s="168"/>
      <c r="O76" s="155">
        <f>SUM(Z76:Z77)</f>
        <v>0</v>
      </c>
      <c r="P76" s="159"/>
      <c r="Q76" s="155">
        <f>AA76</f>
        <v>0</v>
      </c>
      <c r="R76" s="156"/>
      <c r="S76" s="155">
        <f>AA77</f>
        <v>0</v>
      </c>
      <c r="T76" s="156"/>
      <c r="U76" s="155">
        <f>SUM(AA76-AA77)</f>
        <v>0</v>
      </c>
      <c r="V76" s="156"/>
      <c r="W76" s="155"/>
      <c r="X76" s="156"/>
      <c r="Z76" s="29">
        <f>COUNTIF(C76:N77,"○")*3</f>
        <v>0</v>
      </c>
      <c r="AA76" s="30">
        <f>SUM(F77+I77+L77)</f>
        <v>0</v>
      </c>
    </row>
    <row r="77" spans="1:27" ht="9.75" customHeight="1">
      <c r="A77" s="163"/>
      <c r="B77" s="179"/>
      <c r="C77" s="31"/>
      <c r="D77" s="32"/>
      <c r="E77" s="33"/>
      <c r="F77" s="31"/>
      <c r="G77" s="32" t="s">
        <v>17</v>
      </c>
      <c r="H77" s="33"/>
      <c r="I77" s="31"/>
      <c r="J77" s="32" t="s">
        <v>17</v>
      </c>
      <c r="K77" s="33"/>
      <c r="L77" s="31"/>
      <c r="M77" s="32" t="s">
        <v>17</v>
      </c>
      <c r="N77" s="33"/>
      <c r="O77" s="160"/>
      <c r="P77" s="161"/>
      <c r="Q77" s="157"/>
      <c r="R77" s="158"/>
      <c r="S77" s="157"/>
      <c r="T77" s="158"/>
      <c r="U77" s="157"/>
      <c r="V77" s="158"/>
      <c r="W77" s="157"/>
      <c r="X77" s="158"/>
      <c r="Z77" s="29">
        <f>COUNTIF(C76:N77,"△")</f>
        <v>0</v>
      </c>
      <c r="AA77" s="30">
        <f>SUM(H77+K77+N77)</f>
        <v>0</v>
      </c>
    </row>
    <row r="78" spans="1:27" ht="9.75" customHeight="1">
      <c r="A78" s="162">
        <v>2</v>
      </c>
      <c r="B78" s="164" t="s">
        <v>56</v>
      </c>
      <c r="C78" s="166">
        <f>IF(OR(C79="",E79=""),"",IF(C79=E79,"△",IF(C79&gt;E79,"○","●")))</f>
      </c>
      <c r="D78" s="167"/>
      <c r="E78" s="168"/>
      <c r="F78" s="166">
        <f>IF(OR(F79="",H79=""),"",IF(F79=H79,"△",IF(F79&gt;H79,"○","●")))</f>
      </c>
      <c r="G78" s="167"/>
      <c r="H78" s="168"/>
      <c r="I78" s="166">
        <f>IF(OR(I79="",K79=""),"",IF(I79=K79,"△",IF(I79&gt;K79,"○","●")))</f>
      </c>
      <c r="J78" s="167"/>
      <c r="K78" s="168"/>
      <c r="L78" s="166">
        <f>IF(OR(L79="",N79=""),"",IF(L79=N79,"△",IF(L79&gt;N79,"○","●")))</f>
      </c>
      <c r="M78" s="167"/>
      <c r="N78" s="168"/>
      <c r="O78" s="155">
        <f>SUM(Z78:Z79)</f>
        <v>0</v>
      </c>
      <c r="P78" s="159"/>
      <c r="Q78" s="155">
        <f>AA78</f>
        <v>0</v>
      </c>
      <c r="R78" s="156"/>
      <c r="S78" s="155">
        <f>AA79</f>
        <v>0</v>
      </c>
      <c r="T78" s="156"/>
      <c r="U78" s="155">
        <f>SUM(AA78-AA79)</f>
        <v>0</v>
      </c>
      <c r="V78" s="156"/>
      <c r="W78" s="155"/>
      <c r="X78" s="156"/>
      <c r="Z78" s="29">
        <f>COUNTIF(C78:N79,"○")*3</f>
        <v>0</v>
      </c>
      <c r="AA78" s="30">
        <f>SUM(C79+I79+L79)</f>
        <v>0</v>
      </c>
    </row>
    <row r="79" spans="1:27" ht="9.75" customHeight="1">
      <c r="A79" s="163"/>
      <c r="B79" s="165"/>
      <c r="C79" s="31"/>
      <c r="D79" s="32" t="s">
        <v>17</v>
      </c>
      <c r="E79" s="33"/>
      <c r="F79" s="31"/>
      <c r="G79" s="32"/>
      <c r="H79" s="33"/>
      <c r="I79" s="31"/>
      <c r="J79" s="32" t="s">
        <v>17</v>
      </c>
      <c r="K79" s="33"/>
      <c r="L79" s="31"/>
      <c r="M79" s="32" t="s">
        <v>17</v>
      </c>
      <c r="N79" s="33"/>
      <c r="O79" s="160"/>
      <c r="P79" s="161"/>
      <c r="Q79" s="157"/>
      <c r="R79" s="158"/>
      <c r="S79" s="157"/>
      <c r="T79" s="158"/>
      <c r="U79" s="157"/>
      <c r="V79" s="158"/>
      <c r="W79" s="157"/>
      <c r="X79" s="158"/>
      <c r="Z79" s="29">
        <f>COUNTIF(C78:N79,"△")</f>
        <v>0</v>
      </c>
      <c r="AA79" s="30">
        <f>SUM(E79+K79+N79)</f>
        <v>0</v>
      </c>
    </row>
    <row r="80" spans="1:27" ht="9.75" customHeight="1">
      <c r="A80" s="162">
        <v>3</v>
      </c>
      <c r="B80" s="164" t="s">
        <v>172</v>
      </c>
      <c r="C80" s="166">
        <f>IF(OR(C81="",E81=""),"",IF(C81=E81,"△",IF(C81&gt;E81,"○","●")))</f>
      </c>
      <c r="D80" s="167"/>
      <c r="E80" s="168"/>
      <c r="F80" s="166">
        <f>IF(OR(F81="",H81=""),"",IF(F81=H81,"△",IF(F81&gt;H81,"○","●")))</f>
      </c>
      <c r="G80" s="167"/>
      <c r="H80" s="168"/>
      <c r="I80" s="166">
        <f>IF(OR(I81="",K81=""),"",IF(I81=K81,"△",IF(I81&gt;K81,"○","●")))</f>
      </c>
      <c r="J80" s="167"/>
      <c r="K80" s="168"/>
      <c r="L80" s="166">
        <f>IF(OR(L81="",N81=""),"",IF(L81=N81,"△",IF(L81&gt;N81,"○","●")))</f>
      </c>
      <c r="M80" s="167"/>
      <c r="N80" s="168"/>
      <c r="O80" s="155">
        <f>SUM(Z80:Z81)</f>
        <v>0</v>
      </c>
      <c r="P80" s="159"/>
      <c r="Q80" s="155">
        <f>AA80</f>
        <v>0</v>
      </c>
      <c r="R80" s="156"/>
      <c r="S80" s="155">
        <f>AA81</f>
        <v>0</v>
      </c>
      <c r="T80" s="156"/>
      <c r="U80" s="155">
        <f>SUM(AA80-AA81)</f>
        <v>0</v>
      </c>
      <c r="V80" s="156"/>
      <c r="W80" s="155"/>
      <c r="X80" s="156"/>
      <c r="Z80" s="29">
        <f>COUNTIF(C80:N81,"○")*3</f>
        <v>0</v>
      </c>
      <c r="AA80" s="30">
        <f>SUM(C81+F81+L81)</f>
        <v>0</v>
      </c>
    </row>
    <row r="81" spans="1:27" ht="9.75" customHeight="1">
      <c r="A81" s="163"/>
      <c r="B81" s="165"/>
      <c r="C81" s="31"/>
      <c r="D81" s="32" t="s">
        <v>17</v>
      </c>
      <c r="E81" s="33"/>
      <c r="F81" s="31"/>
      <c r="G81" s="32" t="s">
        <v>17</v>
      </c>
      <c r="H81" s="33"/>
      <c r="I81" s="31"/>
      <c r="J81" s="32"/>
      <c r="K81" s="33"/>
      <c r="L81" s="31"/>
      <c r="M81" s="32" t="s">
        <v>17</v>
      </c>
      <c r="N81" s="33"/>
      <c r="O81" s="160"/>
      <c r="P81" s="161"/>
      <c r="Q81" s="157"/>
      <c r="R81" s="158"/>
      <c r="S81" s="157"/>
      <c r="T81" s="158"/>
      <c r="U81" s="157"/>
      <c r="V81" s="158"/>
      <c r="W81" s="157"/>
      <c r="X81" s="158"/>
      <c r="Z81" s="29">
        <f>COUNTIF(C80:N81,"△")</f>
        <v>0</v>
      </c>
      <c r="AA81" s="30">
        <f>SUM(E81+H81+N81)</f>
        <v>0</v>
      </c>
    </row>
    <row r="82" spans="1:27" ht="9.75" customHeight="1">
      <c r="A82" s="162">
        <v>4</v>
      </c>
      <c r="B82" s="164"/>
      <c r="C82" s="166">
        <f>IF(OR(C83="",E83=""),"",IF(C83=E83,"△",IF(C83&gt;E83,"○","●")))</f>
      </c>
      <c r="D82" s="167"/>
      <c r="E82" s="168"/>
      <c r="F82" s="166">
        <f>IF(OR(F83="",H83=""),"",IF(F83=H83,"△",IF(F83&gt;H83,"○","●")))</f>
      </c>
      <c r="G82" s="167"/>
      <c r="H82" s="168"/>
      <c r="I82" s="166">
        <f>IF(OR(I83="",K83=""),"",IF(I83=K83,"△",IF(I83&gt;K83,"○","●")))</f>
      </c>
      <c r="J82" s="167"/>
      <c r="K82" s="168"/>
      <c r="L82" s="166">
        <f>IF(OR(L83="",N83=""),"",IF(L83=N83,"△",IF(L83&gt;N83,"○","●")))</f>
      </c>
      <c r="M82" s="167"/>
      <c r="N82" s="168"/>
      <c r="O82" s="155">
        <f>SUM(Z82:Z83)</f>
        <v>0</v>
      </c>
      <c r="P82" s="159"/>
      <c r="Q82" s="155">
        <f>AA82</f>
        <v>0</v>
      </c>
      <c r="R82" s="156"/>
      <c r="S82" s="155">
        <f>AA83</f>
        <v>0</v>
      </c>
      <c r="T82" s="156"/>
      <c r="U82" s="155">
        <f>SUM(AA82-AA83)</f>
        <v>0</v>
      </c>
      <c r="V82" s="156"/>
      <c r="W82" s="155"/>
      <c r="X82" s="156"/>
      <c r="Z82" s="29">
        <f>COUNTIF(C82:N83,"○")*3</f>
        <v>0</v>
      </c>
      <c r="AA82" s="30">
        <f>SUM(C83+F83+I83)</f>
        <v>0</v>
      </c>
    </row>
    <row r="83" spans="1:27" ht="9.75" customHeight="1">
      <c r="A83" s="163"/>
      <c r="B83" s="165"/>
      <c r="C83" s="31"/>
      <c r="D83" s="32" t="s">
        <v>17</v>
      </c>
      <c r="E83" s="33"/>
      <c r="F83" s="31"/>
      <c r="G83" s="32" t="s">
        <v>17</v>
      </c>
      <c r="H83" s="33"/>
      <c r="I83" s="31"/>
      <c r="J83" s="32" t="s">
        <v>17</v>
      </c>
      <c r="K83" s="33"/>
      <c r="L83" s="31"/>
      <c r="M83" s="32"/>
      <c r="N83" s="33"/>
      <c r="O83" s="160"/>
      <c r="P83" s="161"/>
      <c r="Q83" s="157"/>
      <c r="R83" s="158"/>
      <c r="S83" s="157"/>
      <c r="T83" s="158"/>
      <c r="U83" s="157"/>
      <c r="V83" s="158"/>
      <c r="W83" s="157"/>
      <c r="X83" s="158"/>
      <c r="Z83" s="29">
        <f>COUNTIF(C82:N83,"△")</f>
        <v>0</v>
      </c>
      <c r="AA83" s="30">
        <f>SUM(E83+H83+K83)</f>
        <v>0</v>
      </c>
    </row>
    <row r="84" ht="4.5" customHeight="1"/>
    <row r="85" spans="1:34" ht="19.5" customHeight="1">
      <c r="A85" s="198" t="s">
        <v>42</v>
      </c>
      <c r="B85" s="198"/>
      <c r="C85" s="198"/>
      <c r="D85" s="198"/>
      <c r="AB85" s="11"/>
      <c r="AC85" s="11"/>
      <c r="AD85" s="11"/>
      <c r="AE85" s="11"/>
      <c r="AF85" s="6"/>
      <c r="AG85" s="6"/>
      <c r="AH85" s="6"/>
    </row>
    <row r="86" spans="1:33" ht="9.75" customHeight="1">
      <c r="A86" s="12"/>
      <c r="B86" s="149" t="s">
        <v>6</v>
      </c>
      <c r="C86" s="196" t="s">
        <v>7</v>
      </c>
      <c r="D86" s="197"/>
      <c r="E86" s="232" t="s">
        <v>8</v>
      </c>
      <c r="F86" s="233"/>
      <c r="G86" s="233"/>
      <c r="H86" s="233"/>
      <c r="I86" s="233"/>
      <c r="J86" s="233"/>
      <c r="K86" s="233"/>
      <c r="L86" s="233"/>
      <c r="M86" s="233"/>
      <c r="N86" s="233"/>
      <c r="O86" s="234"/>
      <c r="P86" s="195" t="s">
        <v>9</v>
      </c>
      <c r="Q86" s="195"/>
      <c r="R86" s="195"/>
      <c r="S86" s="195"/>
      <c r="T86" s="195"/>
      <c r="U86" s="195"/>
      <c r="V86" s="195"/>
      <c r="W86" s="195"/>
      <c r="X86" s="195" t="s">
        <v>10</v>
      </c>
      <c r="Y86" s="195"/>
      <c r="Z86" s="195"/>
      <c r="AA86" s="195"/>
      <c r="AB86" s="195"/>
      <c r="AC86" s="195"/>
      <c r="AD86" s="195"/>
      <c r="AE86" s="13"/>
      <c r="AF86" s="14"/>
      <c r="AG86" s="14"/>
    </row>
    <row r="87" spans="1:33" ht="9.75" customHeight="1">
      <c r="A87" s="7">
        <v>1</v>
      </c>
      <c r="B87" s="147" t="s">
        <v>186</v>
      </c>
      <c r="C87" s="188">
        <v>0.625</v>
      </c>
      <c r="D87" s="189"/>
      <c r="E87" s="176" t="s">
        <v>175</v>
      </c>
      <c r="F87" s="177"/>
      <c r="G87" s="177"/>
      <c r="H87" s="177"/>
      <c r="I87" s="17"/>
      <c r="J87" s="18"/>
      <c r="K87" s="19"/>
      <c r="L87" s="182" t="s">
        <v>184</v>
      </c>
      <c r="M87" s="183"/>
      <c r="N87" s="183"/>
      <c r="O87" s="184"/>
      <c r="P87" s="190" t="s">
        <v>94</v>
      </c>
      <c r="Q87" s="191"/>
      <c r="R87" s="191"/>
      <c r="S87" s="192"/>
      <c r="T87" s="193" t="s">
        <v>179</v>
      </c>
      <c r="U87" s="191"/>
      <c r="V87" s="191"/>
      <c r="W87" s="194"/>
      <c r="X87" s="185" t="s">
        <v>181</v>
      </c>
      <c r="Y87" s="186"/>
      <c r="Z87" s="186"/>
      <c r="AA87" s="186"/>
      <c r="AB87" s="186"/>
      <c r="AC87" s="186"/>
      <c r="AD87" s="187"/>
      <c r="AE87" s="13"/>
      <c r="AF87" s="14"/>
      <c r="AG87" s="14"/>
    </row>
    <row r="88" spans="1:33" ht="9.75" customHeight="1">
      <c r="A88" s="7">
        <v>2</v>
      </c>
      <c r="B88" s="147" t="s">
        <v>187</v>
      </c>
      <c r="C88" s="188">
        <v>0.625</v>
      </c>
      <c r="D88" s="189"/>
      <c r="E88" s="176" t="s">
        <v>183</v>
      </c>
      <c r="F88" s="177"/>
      <c r="G88" s="177"/>
      <c r="H88" s="177"/>
      <c r="I88" s="17"/>
      <c r="J88" s="18"/>
      <c r="K88" s="19"/>
      <c r="L88" s="182" t="s">
        <v>182</v>
      </c>
      <c r="M88" s="183"/>
      <c r="N88" s="183"/>
      <c r="O88" s="184"/>
      <c r="P88" s="190" t="s">
        <v>185</v>
      </c>
      <c r="Q88" s="191"/>
      <c r="R88" s="191"/>
      <c r="S88" s="192"/>
      <c r="T88" s="193" t="s">
        <v>170</v>
      </c>
      <c r="U88" s="191"/>
      <c r="V88" s="191"/>
      <c r="W88" s="194"/>
      <c r="X88" s="185" t="s">
        <v>181</v>
      </c>
      <c r="Y88" s="186"/>
      <c r="Z88" s="186"/>
      <c r="AA88" s="186"/>
      <c r="AB88" s="186"/>
      <c r="AC88" s="186"/>
      <c r="AD88" s="187"/>
      <c r="AE88" s="13"/>
      <c r="AF88" s="14"/>
      <c r="AG88" s="14"/>
    </row>
    <row r="89" spans="1:33" ht="9.75" customHeight="1">
      <c r="A89" s="7">
        <v>3</v>
      </c>
      <c r="B89" s="147" t="s">
        <v>188</v>
      </c>
      <c r="C89" s="188">
        <v>0.625</v>
      </c>
      <c r="D89" s="189"/>
      <c r="E89" s="176" t="s">
        <v>183</v>
      </c>
      <c r="F89" s="177"/>
      <c r="G89" s="177"/>
      <c r="H89" s="177"/>
      <c r="I89" s="17"/>
      <c r="J89" s="18"/>
      <c r="K89" s="19"/>
      <c r="L89" s="182" t="s">
        <v>175</v>
      </c>
      <c r="M89" s="183"/>
      <c r="N89" s="183"/>
      <c r="O89" s="184"/>
      <c r="P89" s="190" t="s">
        <v>170</v>
      </c>
      <c r="Q89" s="191"/>
      <c r="R89" s="191"/>
      <c r="S89" s="192"/>
      <c r="T89" s="193" t="s">
        <v>94</v>
      </c>
      <c r="U89" s="191"/>
      <c r="V89" s="191"/>
      <c r="W89" s="194"/>
      <c r="X89" s="185" t="s">
        <v>181</v>
      </c>
      <c r="Y89" s="186"/>
      <c r="Z89" s="186"/>
      <c r="AA89" s="186"/>
      <c r="AB89" s="186"/>
      <c r="AC89" s="186"/>
      <c r="AD89" s="187"/>
      <c r="AE89" s="13"/>
      <c r="AF89" s="14"/>
      <c r="AG89" s="14"/>
    </row>
    <row r="90" spans="1:33" ht="9.75" customHeight="1">
      <c r="A90" s="37">
        <v>4</v>
      </c>
      <c r="B90" s="148"/>
      <c r="C90" s="200"/>
      <c r="D90" s="201"/>
      <c r="E90" s="202"/>
      <c r="F90" s="203"/>
      <c r="G90" s="203"/>
      <c r="H90" s="203"/>
      <c r="I90" s="21"/>
      <c r="J90" s="22"/>
      <c r="K90" s="23"/>
      <c r="L90" s="204"/>
      <c r="M90" s="205"/>
      <c r="N90" s="205"/>
      <c r="O90" s="206"/>
      <c r="P90" s="207"/>
      <c r="Q90" s="208"/>
      <c r="R90" s="208"/>
      <c r="S90" s="209"/>
      <c r="T90" s="210"/>
      <c r="U90" s="208"/>
      <c r="V90" s="208"/>
      <c r="W90" s="211"/>
      <c r="X90" s="212"/>
      <c r="Y90" s="213"/>
      <c r="Z90" s="213"/>
      <c r="AA90" s="213"/>
      <c r="AB90" s="213"/>
      <c r="AC90" s="213"/>
      <c r="AD90" s="214"/>
      <c r="AE90" s="38"/>
      <c r="AF90" s="39"/>
      <c r="AG90" s="14"/>
    </row>
    <row r="91" spans="1:33" ht="9.75" customHeight="1">
      <c r="A91" s="37">
        <v>5</v>
      </c>
      <c r="B91" s="148"/>
      <c r="C91" s="200"/>
      <c r="D91" s="201"/>
      <c r="E91" s="202"/>
      <c r="F91" s="203"/>
      <c r="G91" s="203"/>
      <c r="H91" s="203"/>
      <c r="I91" s="21"/>
      <c r="J91" s="22"/>
      <c r="K91" s="23"/>
      <c r="L91" s="204"/>
      <c r="M91" s="205"/>
      <c r="N91" s="205"/>
      <c r="O91" s="206"/>
      <c r="P91" s="207"/>
      <c r="Q91" s="208"/>
      <c r="R91" s="208"/>
      <c r="S91" s="209"/>
      <c r="T91" s="210"/>
      <c r="U91" s="208"/>
      <c r="V91" s="208"/>
      <c r="W91" s="211"/>
      <c r="X91" s="212"/>
      <c r="Y91" s="213"/>
      <c r="Z91" s="213"/>
      <c r="AA91" s="213"/>
      <c r="AB91" s="213"/>
      <c r="AC91" s="213"/>
      <c r="AD91" s="214"/>
      <c r="AE91" s="38"/>
      <c r="AF91" s="39"/>
      <c r="AG91" s="14"/>
    </row>
    <row r="92" spans="1:33" ht="9.75" customHeight="1">
      <c r="A92" s="37">
        <v>6</v>
      </c>
      <c r="B92" s="148"/>
      <c r="C92" s="200"/>
      <c r="D92" s="201"/>
      <c r="E92" s="202"/>
      <c r="F92" s="203"/>
      <c r="G92" s="203"/>
      <c r="H92" s="203"/>
      <c r="I92" s="21"/>
      <c r="J92" s="22"/>
      <c r="K92" s="23"/>
      <c r="L92" s="204"/>
      <c r="M92" s="205"/>
      <c r="N92" s="205"/>
      <c r="O92" s="206"/>
      <c r="P92" s="207"/>
      <c r="Q92" s="208"/>
      <c r="R92" s="208"/>
      <c r="S92" s="209"/>
      <c r="T92" s="210"/>
      <c r="U92" s="208"/>
      <c r="V92" s="208"/>
      <c r="W92" s="211"/>
      <c r="X92" s="212"/>
      <c r="Y92" s="213"/>
      <c r="Z92" s="213"/>
      <c r="AA92" s="213"/>
      <c r="AB92" s="213"/>
      <c r="AC92" s="213"/>
      <c r="AD92" s="214"/>
      <c r="AE92" s="38"/>
      <c r="AF92" s="39"/>
      <c r="AG92" s="14"/>
    </row>
    <row r="93" spans="1:34" ht="4.5" customHeight="1">
      <c r="A93" s="4"/>
      <c r="B93" s="4"/>
      <c r="C93" s="24"/>
      <c r="D93" s="2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25"/>
      <c r="Q93" s="25"/>
      <c r="R93" s="25"/>
      <c r="S93" s="25"/>
      <c r="T93" s="25"/>
      <c r="U93" s="25"/>
      <c r="V93" s="25"/>
      <c r="W93" s="4"/>
      <c r="X93" s="4"/>
      <c r="Y93" s="4"/>
      <c r="AB93" s="26"/>
      <c r="AC93" s="26"/>
      <c r="AD93" s="24"/>
      <c r="AE93" s="24"/>
      <c r="AF93" s="26"/>
      <c r="AG93" s="26"/>
      <c r="AH93" s="26"/>
    </row>
    <row r="94" spans="1:27" ht="19.5" customHeight="1">
      <c r="A94" s="180" t="s">
        <v>11</v>
      </c>
      <c r="B94" s="181"/>
      <c r="C94" s="171" t="str">
        <f>B95</f>
        <v>七ヶ浜SC</v>
      </c>
      <c r="D94" s="172"/>
      <c r="E94" s="173"/>
      <c r="F94" s="171" t="str">
        <f>B97</f>
        <v>青葉ＦＣ</v>
      </c>
      <c r="G94" s="172"/>
      <c r="H94" s="173"/>
      <c r="I94" s="171" t="str">
        <f>B99</f>
        <v>リベルタ</v>
      </c>
      <c r="J94" s="172"/>
      <c r="K94" s="173"/>
      <c r="L94" s="171">
        <f>B101</f>
        <v>0</v>
      </c>
      <c r="M94" s="172"/>
      <c r="N94" s="173"/>
      <c r="O94" s="169" t="s">
        <v>12</v>
      </c>
      <c r="P94" s="174"/>
      <c r="Q94" s="175" t="s">
        <v>13</v>
      </c>
      <c r="R94" s="175"/>
      <c r="S94" s="175" t="s">
        <v>14</v>
      </c>
      <c r="T94" s="175"/>
      <c r="U94" s="169" t="s">
        <v>15</v>
      </c>
      <c r="V94" s="170"/>
      <c r="W94" s="169" t="s">
        <v>16</v>
      </c>
      <c r="X94" s="170"/>
      <c r="AA94" s="2"/>
    </row>
    <row r="95" spans="1:27" ht="9.75" customHeight="1">
      <c r="A95" s="162">
        <v>1</v>
      </c>
      <c r="B95" s="178" t="s">
        <v>48</v>
      </c>
      <c r="C95" s="166">
        <f>IF(OR(C96="",E96=""),"",IF(C96=E96,"△",IF(C96&gt;E96,"○","●")))</f>
      </c>
      <c r="D95" s="167"/>
      <c r="E95" s="168"/>
      <c r="F95" s="166">
        <f>IF(OR(F96="",H96=""),"",IF(F96=H96,"△",IF(F96&gt;H96,"○","●")))</f>
      </c>
      <c r="G95" s="167"/>
      <c r="H95" s="168"/>
      <c r="I95" s="166">
        <f>IF(OR(I96="",K96=""),"",IF(I96=K96,"△",IF(I96&gt;K96,"○","●")))</f>
      </c>
      <c r="J95" s="167"/>
      <c r="K95" s="168"/>
      <c r="L95" s="166">
        <f>IF(OR(L96="",N96=""),"",IF(L96=N96,"△",IF(L96&gt;N96,"○","●")))</f>
      </c>
      <c r="M95" s="167"/>
      <c r="N95" s="168"/>
      <c r="O95" s="155">
        <f>SUM(Z95:Z96)</f>
        <v>0</v>
      </c>
      <c r="P95" s="159"/>
      <c r="Q95" s="155">
        <f>AA95</f>
        <v>0</v>
      </c>
      <c r="R95" s="156"/>
      <c r="S95" s="155">
        <f>AA96</f>
        <v>0</v>
      </c>
      <c r="T95" s="156"/>
      <c r="U95" s="155">
        <f>SUM(AA95-AA96)</f>
        <v>0</v>
      </c>
      <c r="V95" s="156"/>
      <c r="W95" s="155"/>
      <c r="X95" s="156"/>
      <c r="Z95" s="29">
        <f>COUNTIF(C95:N96,"○")*3</f>
        <v>0</v>
      </c>
      <c r="AA95" s="30">
        <f>SUM(F96+I96+L96)</f>
        <v>0</v>
      </c>
    </row>
    <row r="96" spans="1:27" ht="9.75" customHeight="1">
      <c r="A96" s="163"/>
      <c r="B96" s="179"/>
      <c r="C96" s="31"/>
      <c r="D96" s="32"/>
      <c r="E96" s="33"/>
      <c r="F96" s="31"/>
      <c r="G96" s="32" t="s">
        <v>17</v>
      </c>
      <c r="H96" s="33"/>
      <c r="I96" s="31"/>
      <c r="J96" s="32" t="s">
        <v>17</v>
      </c>
      <c r="K96" s="33"/>
      <c r="L96" s="31"/>
      <c r="M96" s="32" t="s">
        <v>17</v>
      </c>
      <c r="N96" s="33"/>
      <c r="O96" s="160"/>
      <c r="P96" s="161"/>
      <c r="Q96" s="157"/>
      <c r="R96" s="158"/>
      <c r="S96" s="157"/>
      <c r="T96" s="158"/>
      <c r="U96" s="157"/>
      <c r="V96" s="158"/>
      <c r="W96" s="157"/>
      <c r="X96" s="158"/>
      <c r="Z96" s="29">
        <f>COUNTIF(C95:N96,"△")</f>
        <v>0</v>
      </c>
      <c r="AA96" s="30">
        <f>SUM(H96+K96+N96)</f>
        <v>0</v>
      </c>
    </row>
    <row r="97" spans="1:27" ht="9.75" customHeight="1">
      <c r="A97" s="162">
        <v>2</v>
      </c>
      <c r="B97" s="164" t="s">
        <v>174</v>
      </c>
      <c r="C97" s="166">
        <f>IF(OR(C98="",E98=""),"",IF(C98=E98,"△",IF(C98&gt;E98,"○","●")))</f>
      </c>
      <c r="D97" s="167"/>
      <c r="E97" s="168"/>
      <c r="F97" s="166">
        <f>IF(OR(F98="",H98=""),"",IF(F98=H98,"△",IF(F98&gt;H98,"○","●")))</f>
      </c>
      <c r="G97" s="167"/>
      <c r="H97" s="168"/>
      <c r="I97" s="166">
        <f>IF(OR(I98="",K98=""),"",IF(I98=K98,"△",IF(I98&gt;K98,"○","●")))</f>
      </c>
      <c r="J97" s="167"/>
      <c r="K97" s="168"/>
      <c r="L97" s="166">
        <f>IF(OR(L98="",N98=""),"",IF(L98=N98,"△",IF(L98&gt;N98,"○","●")))</f>
      </c>
      <c r="M97" s="167"/>
      <c r="N97" s="168"/>
      <c r="O97" s="155">
        <f>SUM(Z97:Z98)</f>
        <v>0</v>
      </c>
      <c r="P97" s="159"/>
      <c r="Q97" s="155">
        <f>AA97</f>
        <v>0</v>
      </c>
      <c r="R97" s="156"/>
      <c r="S97" s="155">
        <f>AA98</f>
        <v>0</v>
      </c>
      <c r="T97" s="156"/>
      <c r="U97" s="155">
        <f>SUM(AA97-AA98)</f>
        <v>0</v>
      </c>
      <c r="V97" s="156"/>
      <c r="W97" s="155"/>
      <c r="X97" s="156"/>
      <c r="Z97" s="29">
        <f>COUNTIF(C97:N98,"○")*3</f>
        <v>0</v>
      </c>
      <c r="AA97" s="30">
        <f>SUM(C98+I98+L98)</f>
        <v>0</v>
      </c>
    </row>
    <row r="98" spans="1:27" ht="9.75" customHeight="1">
      <c r="A98" s="163"/>
      <c r="B98" s="165"/>
      <c r="C98" s="31"/>
      <c r="D98" s="32" t="s">
        <v>17</v>
      </c>
      <c r="E98" s="33"/>
      <c r="F98" s="31"/>
      <c r="G98" s="32"/>
      <c r="H98" s="33"/>
      <c r="I98" s="31"/>
      <c r="J98" s="32" t="s">
        <v>17</v>
      </c>
      <c r="K98" s="33"/>
      <c r="L98" s="31"/>
      <c r="M98" s="32" t="s">
        <v>17</v>
      </c>
      <c r="N98" s="33"/>
      <c r="O98" s="160"/>
      <c r="P98" s="161"/>
      <c r="Q98" s="157"/>
      <c r="R98" s="158"/>
      <c r="S98" s="157"/>
      <c r="T98" s="158"/>
      <c r="U98" s="157"/>
      <c r="V98" s="158"/>
      <c r="W98" s="157"/>
      <c r="X98" s="158"/>
      <c r="Z98" s="29">
        <f>COUNTIF(C97:N98,"△")</f>
        <v>0</v>
      </c>
      <c r="AA98" s="30">
        <f>SUM(E98+K98+N98)</f>
        <v>0</v>
      </c>
    </row>
    <row r="99" spans="1:27" ht="9.75" customHeight="1">
      <c r="A99" s="162">
        <v>3</v>
      </c>
      <c r="B99" s="164" t="s">
        <v>175</v>
      </c>
      <c r="C99" s="166">
        <f>IF(OR(C100="",E100=""),"",IF(C100=E100,"△",IF(C100&gt;E100,"○","●")))</f>
      </c>
      <c r="D99" s="167"/>
      <c r="E99" s="168"/>
      <c r="F99" s="166">
        <f>IF(OR(F100="",H100=""),"",IF(F100=H100,"△",IF(F100&gt;H100,"○","●")))</f>
      </c>
      <c r="G99" s="167"/>
      <c r="H99" s="168"/>
      <c r="I99" s="166">
        <f>IF(OR(I100="",K100=""),"",IF(I100=K100,"△",IF(I100&gt;K100,"○","●")))</f>
      </c>
      <c r="J99" s="167"/>
      <c r="K99" s="168"/>
      <c r="L99" s="166">
        <f>IF(OR(L100="",N100=""),"",IF(L100=N100,"△",IF(L100&gt;N100,"○","●")))</f>
      </c>
      <c r="M99" s="167"/>
      <c r="N99" s="168"/>
      <c r="O99" s="155">
        <f>SUM(Z99:Z100)</f>
        <v>0</v>
      </c>
      <c r="P99" s="159"/>
      <c r="Q99" s="155">
        <f>AA99</f>
        <v>0</v>
      </c>
      <c r="R99" s="156"/>
      <c r="S99" s="155">
        <f>AA100</f>
        <v>0</v>
      </c>
      <c r="T99" s="156"/>
      <c r="U99" s="155">
        <f>SUM(AA99-AA100)</f>
        <v>0</v>
      </c>
      <c r="V99" s="156"/>
      <c r="W99" s="155"/>
      <c r="X99" s="156"/>
      <c r="Z99" s="29">
        <f>COUNTIF(C99:N100,"○")*3</f>
        <v>0</v>
      </c>
      <c r="AA99" s="30">
        <f>SUM(C100+F100+L100)</f>
        <v>0</v>
      </c>
    </row>
    <row r="100" spans="1:27" ht="9.75" customHeight="1">
      <c r="A100" s="163"/>
      <c r="B100" s="165"/>
      <c r="C100" s="31"/>
      <c r="D100" s="32" t="s">
        <v>17</v>
      </c>
      <c r="E100" s="33"/>
      <c r="F100" s="31"/>
      <c r="G100" s="32" t="s">
        <v>17</v>
      </c>
      <c r="H100" s="33"/>
      <c r="I100" s="31"/>
      <c r="J100" s="32"/>
      <c r="K100" s="33"/>
      <c r="L100" s="31"/>
      <c r="M100" s="32" t="s">
        <v>17</v>
      </c>
      <c r="N100" s="33"/>
      <c r="O100" s="160"/>
      <c r="P100" s="161"/>
      <c r="Q100" s="157"/>
      <c r="R100" s="158"/>
      <c r="S100" s="157"/>
      <c r="T100" s="158"/>
      <c r="U100" s="157"/>
      <c r="V100" s="158"/>
      <c r="W100" s="157"/>
      <c r="X100" s="158"/>
      <c r="Z100" s="29">
        <f>COUNTIF(C99:N100,"△")</f>
        <v>0</v>
      </c>
      <c r="AA100" s="30">
        <f>SUM(E100+H100+N100)</f>
        <v>0</v>
      </c>
    </row>
    <row r="101" spans="1:27" ht="9.75" customHeight="1">
      <c r="A101" s="162">
        <v>4</v>
      </c>
      <c r="B101" s="164"/>
      <c r="C101" s="166">
        <f>IF(OR(C102="",E102=""),"",IF(C102=E102,"△",IF(C102&gt;E102,"○","●")))</f>
      </c>
      <c r="D101" s="167"/>
      <c r="E101" s="168"/>
      <c r="F101" s="166">
        <f>IF(OR(F102="",H102=""),"",IF(F102=H102,"△",IF(F102&gt;H102,"○","●")))</f>
      </c>
      <c r="G101" s="167"/>
      <c r="H101" s="168"/>
      <c r="I101" s="166">
        <f>IF(OR(I102="",K102=""),"",IF(I102=K102,"△",IF(I102&gt;K102,"○","●")))</f>
      </c>
      <c r="J101" s="167"/>
      <c r="K101" s="168"/>
      <c r="L101" s="166">
        <f>IF(OR(L102="",N102=""),"",IF(L102=N102,"△",IF(L102&gt;N102,"○","●")))</f>
      </c>
      <c r="M101" s="167"/>
      <c r="N101" s="168"/>
      <c r="O101" s="155">
        <f>SUM(Z101:Z102)</f>
        <v>0</v>
      </c>
      <c r="P101" s="159"/>
      <c r="Q101" s="155">
        <f>AA101</f>
        <v>0</v>
      </c>
      <c r="R101" s="156"/>
      <c r="S101" s="155">
        <f>AA102</f>
        <v>0</v>
      </c>
      <c r="T101" s="156"/>
      <c r="U101" s="155">
        <f>SUM(AA101-AA102)</f>
        <v>0</v>
      </c>
      <c r="V101" s="156"/>
      <c r="W101" s="155"/>
      <c r="X101" s="156"/>
      <c r="Z101" s="29">
        <f>COUNTIF(C101:N102,"○")*3</f>
        <v>0</v>
      </c>
      <c r="AA101" s="30">
        <f>SUM(C102+F102+I102)</f>
        <v>0</v>
      </c>
    </row>
    <row r="102" spans="1:27" ht="9.75" customHeight="1">
      <c r="A102" s="163"/>
      <c r="B102" s="165"/>
      <c r="C102" s="31"/>
      <c r="D102" s="32" t="s">
        <v>17</v>
      </c>
      <c r="E102" s="33"/>
      <c r="F102" s="31"/>
      <c r="G102" s="32" t="s">
        <v>17</v>
      </c>
      <c r="H102" s="33"/>
      <c r="I102" s="31"/>
      <c r="J102" s="32" t="s">
        <v>17</v>
      </c>
      <c r="K102" s="33"/>
      <c r="L102" s="31"/>
      <c r="M102" s="32"/>
      <c r="N102" s="33"/>
      <c r="O102" s="160"/>
      <c r="P102" s="161"/>
      <c r="Q102" s="157"/>
      <c r="R102" s="158"/>
      <c r="S102" s="157"/>
      <c r="T102" s="158"/>
      <c r="U102" s="157"/>
      <c r="V102" s="158"/>
      <c r="W102" s="157"/>
      <c r="X102" s="158"/>
      <c r="Z102" s="29">
        <f>COUNTIF(C101:N102,"△")</f>
        <v>0</v>
      </c>
      <c r="AA102" s="30">
        <f>SUM(E102+H102+K102)</f>
        <v>0</v>
      </c>
    </row>
    <row r="103" ht="4.5" customHeight="1"/>
    <row r="104" spans="1:34" ht="19.5" customHeight="1">
      <c r="A104" s="198" t="s">
        <v>43</v>
      </c>
      <c r="B104" s="198"/>
      <c r="C104" s="198"/>
      <c r="D104" s="198"/>
      <c r="AB104" s="11"/>
      <c r="AC104" s="11"/>
      <c r="AD104" s="11"/>
      <c r="AE104" s="11"/>
      <c r="AF104" s="6"/>
      <c r="AG104" s="6"/>
      <c r="AH104" s="6"/>
    </row>
    <row r="105" spans="1:33" ht="9.75" customHeight="1">
      <c r="A105" s="7"/>
      <c r="B105" s="8" t="s">
        <v>6</v>
      </c>
      <c r="C105" s="196" t="s">
        <v>7</v>
      </c>
      <c r="D105" s="197"/>
      <c r="E105" s="169" t="s">
        <v>8</v>
      </c>
      <c r="F105" s="199"/>
      <c r="G105" s="199"/>
      <c r="H105" s="199"/>
      <c r="I105" s="199"/>
      <c r="J105" s="199"/>
      <c r="K105" s="199"/>
      <c r="L105" s="199"/>
      <c r="M105" s="199"/>
      <c r="N105" s="199"/>
      <c r="O105" s="170"/>
      <c r="P105" s="175" t="s">
        <v>9</v>
      </c>
      <c r="Q105" s="175"/>
      <c r="R105" s="175"/>
      <c r="S105" s="175"/>
      <c r="T105" s="175"/>
      <c r="U105" s="175"/>
      <c r="V105" s="175"/>
      <c r="W105" s="175"/>
      <c r="X105" s="175" t="s">
        <v>10</v>
      </c>
      <c r="Y105" s="175"/>
      <c r="Z105" s="175"/>
      <c r="AA105" s="175"/>
      <c r="AB105" s="175"/>
      <c r="AC105" s="175"/>
      <c r="AD105" s="175"/>
      <c r="AE105" s="34"/>
      <c r="AF105" s="14"/>
      <c r="AG105" s="14"/>
    </row>
    <row r="106" spans="1:33" ht="9.75" customHeight="1">
      <c r="A106" s="12">
        <v>1</v>
      </c>
      <c r="B106" s="12"/>
      <c r="C106" s="196"/>
      <c r="D106" s="197"/>
      <c r="E106" s="176"/>
      <c r="F106" s="177"/>
      <c r="G106" s="177"/>
      <c r="H106" s="177"/>
      <c r="I106" s="17"/>
      <c r="J106" s="18"/>
      <c r="K106" s="19"/>
      <c r="L106" s="182"/>
      <c r="M106" s="183"/>
      <c r="N106" s="183"/>
      <c r="O106" s="184"/>
      <c r="P106" s="190"/>
      <c r="Q106" s="191"/>
      <c r="R106" s="191"/>
      <c r="S106" s="192"/>
      <c r="T106" s="193"/>
      <c r="U106" s="191"/>
      <c r="V106" s="191"/>
      <c r="W106" s="194"/>
      <c r="X106" s="195"/>
      <c r="Y106" s="195"/>
      <c r="Z106" s="195"/>
      <c r="AA106" s="195"/>
      <c r="AB106" s="195"/>
      <c r="AC106" s="195"/>
      <c r="AD106" s="195"/>
      <c r="AE106" s="35"/>
      <c r="AF106" s="36"/>
      <c r="AG106" s="14"/>
    </row>
    <row r="107" spans="1:33" ht="9.75" customHeight="1">
      <c r="A107" s="7">
        <v>2</v>
      </c>
      <c r="B107" s="16"/>
      <c r="C107" s="188"/>
      <c r="D107" s="189"/>
      <c r="E107" s="176"/>
      <c r="F107" s="177"/>
      <c r="G107" s="177"/>
      <c r="H107" s="177"/>
      <c r="I107" s="17"/>
      <c r="J107" s="18"/>
      <c r="K107" s="19"/>
      <c r="L107" s="182"/>
      <c r="M107" s="183"/>
      <c r="N107" s="183"/>
      <c r="O107" s="184"/>
      <c r="P107" s="190"/>
      <c r="Q107" s="191"/>
      <c r="R107" s="191"/>
      <c r="S107" s="192"/>
      <c r="T107" s="193"/>
      <c r="U107" s="191"/>
      <c r="V107" s="191"/>
      <c r="W107" s="194"/>
      <c r="X107" s="185"/>
      <c r="Y107" s="186"/>
      <c r="Z107" s="186"/>
      <c r="AA107" s="186"/>
      <c r="AB107" s="186"/>
      <c r="AC107" s="186"/>
      <c r="AD107" s="187"/>
      <c r="AE107" s="38"/>
      <c r="AF107" s="39"/>
      <c r="AG107" s="14"/>
    </row>
    <row r="108" spans="1:33" ht="9.75" customHeight="1">
      <c r="A108" s="7">
        <v>3</v>
      </c>
      <c r="B108" s="16"/>
      <c r="C108" s="188"/>
      <c r="D108" s="189"/>
      <c r="E108" s="176"/>
      <c r="F108" s="177"/>
      <c r="G108" s="177"/>
      <c r="H108" s="177"/>
      <c r="I108" s="17"/>
      <c r="J108" s="18"/>
      <c r="K108" s="19"/>
      <c r="L108" s="182"/>
      <c r="M108" s="183"/>
      <c r="N108" s="183"/>
      <c r="O108" s="184"/>
      <c r="P108" s="190"/>
      <c r="Q108" s="191"/>
      <c r="R108" s="191"/>
      <c r="S108" s="192"/>
      <c r="T108" s="193"/>
      <c r="U108" s="191"/>
      <c r="V108" s="191"/>
      <c r="W108" s="194"/>
      <c r="X108" s="185"/>
      <c r="Y108" s="186"/>
      <c r="Z108" s="186"/>
      <c r="AA108" s="186"/>
      <c r="AB108" s="186"/>
      <c r="AC108" s="186"/>
      <c r="AD108" s="187"/>
      <c r="AE108" s="38"/>
      <c r="AF108" s="39"/>
      <c r="AG108" s="14"/>
    </row>
    <row r="109" spans="1:33" ht="9.75" customHeight="1">
      <c r="A109" s="7">
        <v>4</v>
      </c>
      <c r="B109" s="16"/>
      <c r="C109" s="188"/>
      <c r="D109" s="189"/>
      <c r="E109" s="176"/>
      <c r="F109" s="177"/>
      <c r="G109" s="177"/>
      <c r="H109" s="177"/>
      <c r="I109" s="17"/>
      <c r="J109" s="18"/>
      <c r="K109" s="19"/>
      <c r="L109" s="182"/>
      <c r="M109" s="183"/>
      <c r="N109" s="183"/>
      <c r="O109" s="184"/>
      <c r="P109" s="190"/>
      <c r="Q109" s="191"/>
      <c r="R109" s="191"/>
      <c r="S109" s="192"/>
      <c r="T109" s="193"/>
      <c r="U109" s="191"/>
      <c r="V109" s="191"/>
      <c r="W109" s="194"/>
      <c r="X109" s="185"/>
      <c r="Y109" s="186"/>
      <c r="Z109" s="186"/>
      <c r="AA109" s="186"/>
      <c r="AB109" s="186"/>
      <c r="AC109" s="186"/>
      <c r="AD109" s="187"/>
      <c r="AE109" s="38"/>
      <c r="AF109" s="39"/>
      <c r="AG109" s="14"/>
    </row>
    <row r="110" spans="1:33" ht="9.75" customHeight="1">
      <c r="A110" s="7">
        <v>5</v>
      </c>
      <c r="B110" s="16"/>
      <c r="C110" s="188"/>
      <c r="D110" s="189"/>
      <c r="E110" s="176"/>
      <c r="F110" s="177"/>
      <c r="G110" s="177"/>
      <c r="H110" s="177"/>
      <c r="I110" s="17"/>
      <c r="J110" s="18"/>
      <c r="K110" s="19"/>
      <c r="L110" s="182"/>
      <c r="M110" s="183"/>
      <c r="N110" s="183"/>
      <c r="O110" s="184"/>
      <c r="P110" s="190"/>
      <c r="Q110" s="191"/>
      <c r="R110" s="191"/>
      <c r="S110" s="192"/>
      <c r="T110" s="193"/>
      <c r="U110" s="191"/>
      <c r="V110" s="191"/>
      <c r="W110" s="194"/>
      <c r="X110" s="185"/>
      <c r="Y110" s="186"/>
      <c r="Z110" s="186"/>
      <c r="AA110" s="186"/>
      <c r="AB110" s="186"/>
      <c r="AC110" s="186"/>
      <c r="AD110" s="187"/>
      <c r="AE110" s="38"/>
      <c r="AF110" s="39"/>
      <c r="AG110" s="14"/>
    </row>
    <row r="111" spans="1:33" ht="9.75" customHeight="1">
      <c r="A111" s="7">
        <v>6</v>
      </c>
      <c r="B111" s="16"/>
      <c r="C111" s="188"/>
      <c r="D111" s="189"/>
      <c r="E111" s="176"/>
      <c r="F111" s="177"/>
      <c r="G111" s="177"/>
      <c r="H111" s="177"/>
      <c r="I111" s="17"/>
      <c r="J111" s="18"/>
      <c r="K111" s="19"/>
      <c r="L111" s="182"/>
      <c r="M111" s="183"/>
      <c r="N111" s="183"/>
      <c r="O111" s="184"/>
      <c r="P111" s="190"/>
      <c r="Q111" s="191"/>
      <c r="R111" s="191"/>
      <c r="S111" s="192"/>
      <c r="T111" s="193"/>
      <c r="U111" s="191"/>
      <c r="V111" s="191"/>
      <c r="W111" s="194"/>
      <c r="X111" s="185"/>
      <c r="Y111" s="186"/>
      <c r="Z111" s="186"/>
      <c r="AA111" s="186"/>
      <c r="AB111" s="186"/>
      <c r="AC111" s="186"/>
      <c r="AD111" s="187"/>
      <c r="AE111" s="38"/>
      <c r="AF111" s="39"/>
      <c r="AG111" s="14"/>
    </row>
    <row r="112" spans="1:34" ht="4.5" customHeight="1">
      <c r="A112" s="4"/>
      <c r="B112" s="4"/>
      <c r="C112" s="24"/>
      <c r="D112" s="2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25"/>
      <c r="Q112" s="25"/>
      <c r="R112" s="25"/>
      <c r="S112" s="25"/>
      <c r="T112" s="25"/>
      <c r="U112" s="25"/>
      <c r="V112" s="25"/>
      <c r="W112" s="4"/>
      <c r="X112" s="4"/>
      <c r="Y112" s="4"/>
      <c r="AB112" s="26"/>
      <c r="AC112" s="26"/>
      <c r="AD112" s="24"/>
      <c r="AE112" s="24"/>
      <c r="AF112" s="26"/>
      <c r="AG112" s="26"/>
      <c r="AH112" s="26"/>
    </row>
    <row r="113" spans="1:27" ht="19.5" customHeight="1">
      <c r="A113" s="180" t="s">
        <v>11</v>
      </c>
      <c r="B113" s="181"/>
      <c r="C113" s="171" t="str">
        <f>B114</f>
        <v>アバンツァーレ</v>
      </c>
      <c r="D113" s="172"/>
      <c r="E113" s="173"/>
      <c r="F113" s="171" t="str">
        <f>B116</f>
        <v>仙台中田</v>
      </c>
      <c r="G113" s="172"/>
      <c r="H113" s="173"/>
      <c r="I113" s="171" t="str">
        <f>B118</f>
        <v>オークス</v>
      </c>
      <c r="J113" s="172"/>
      <c r="K113" s="173"/>
      <c r="L113" s="171">
        <f>B120</f>
        <v>0</v>
      </c>
      <c r="M113" s="172"/>
      <c r="N113" s="173"/>
      <c r="O113" s="169" t="s">
        <v>12</v>
      </c>
      <c r="P113" s="174"/>
      <c r="Q113" s="175" t="s">
        <v>13</v>
      </c>
      <c r="R113" s="175"/>
      <c r="S113" s="175" t="s">
        <v>14</v>
      </c>
      <c r="T113" s="175"/>
      <c r="U113" s="169" t="s">
        <v>15</v>
      </c>
      <c r="V113" s="170"/>
      <c r="W113" s="169" t="s">
        <v>16</v>
      </c>
      <c r="X113" s="170"/>
      <c r="AA113" s="2"/>
    </row>
    <row r="114" spans="1:27" ht="9.75" customHeight="1">
      <c r="A114" s="162">
        <v>1</v>
      </c>
      <c r="B114" s="178" t="s">
        <v>176</v>
      </c>
      <c r="C114" s="166">
        <f>IF(OR(C115="",E115=""),"",IF(C115=E115,"△",IF(C115&gt;E115,"○","●")))</f>
      </c>
      <c r="D114" s="167"/>
      <c r="E114" s="168"/>
      <c r="F114" s="166">
        <f>IF(OR(F115="",H115=""),"",IF(F115=H115,"△",IF(F115&gt;H115,"○","●")))</f>
      </c>
      <c r="G114" s="167"/>
      <c r="H114" s="168"/>
      <c r="I114" s="166">
        <f>IF(OR(I115="",K115=""),"",IF(I115=K115,"△",IF(I115&gt;K115,"○","●")))</f>
      </c>
      <c r="J114" s="167"/>
      <c r="K114" s="168"/>
      <c r="L114" s="166">
        <f>IF(OR(L115="",N115=""),"",IF(L115=N115,"△",IF(L115&gt;N115,"○","●")))</f>
      </c>
      <c r="M114" s="167"/>
      <c r="N114" s="168"/>
      <c r="O114" s="155">
        <f>SUM(Z114:Z115)</f>
        <v>0</v>
      </c>
      <c r="P114" s="159"/>
      <c r="Q114" s="155">
        <f>AA114</f>
        <v>0</v>
      </c>
      <c r="R114" s="156"/>
      <c r="S114" s="155">
        <f>AA115</f>
        <v>0</v>
      </c>
      <c r="T114" s="156"/>
      <c r="U114" s="155">
        <f>SUM(AA114-AA115)</f>
        <v>0</v>
      </c>
      <c r="V114" s="156"/>
      <c r="W114" s="155"/>
      <c r="X114" s="156"/>
      <c r="Z114" s="29">
        <f>COUNTIF(C114:N115,"○")*3</f>
        <v>0</v>
      </c>
      <c r="AA114" s="30">
        <f>SUM(F115+I115+L115)</f>
        <v>0</v>
      </c>
    </row>
    <row r="115" spans="1:27" ht="9.75" customHeight="1">
      <c r="A115" s="163"/>
      <c r="B115" s="179"/>
      <c r="C115" s="31"/>
      <c r="D115" s="32"/>
      <c r="E115" s="33"/>
      <c r="F115" s="31"/>
      <c r="G115" s="32" t="s">
        <v>17</v>
      </c>
      <c r="H115" s="33"/>
      <c r="I115" s="31"/>
      <c r="J115" s="32" t="s">
        <v>17</v>
      </c>
      <c r="K115" s="33"/>
      <c r="L115" s="31"/>
      <c r="M115" s="32" t="s">
        <v>17</v>
      </c>
      <c r="N115" s="33"/>
      <c r="O115" s="160"/>
      <c r="P115" s="161"/>
      <c r="Q115" s="157"/>
      <c r="R115" s="158"/>
      <c r="S115" s="157"/>
      <c r="T115" s="158"/>
      <c r="U115" s="157"/>
      <c r="V115" s="158"/>
      <c r="W115" s="157"/>
      <c r="X115" s="158"/>
      <c r="Z115" s="29">
        <f>COUNTIF(C114:N115,"△")</f>
        <v>0</v>
      </c>
      <c r="AA115" s="30">
        <f>SUM(H115+K115+N115)</f>
        <v>0</v>
      </c>
    </row>
    <row r="116" spans="1:27" ht="9.75" customHeight="1">
      <c r="A116" s="162">
        <v>2</v>
      </c>
      <c r="B116" s="164" t="s">
        <v>71</v>
      </c>
      <c r="C116" s="166">
        <f>IF(OR(C117="",E117=""),"",IF(C117=E117,"△",IF(C117&gt;E117,"○","●")))</f>
      </c>
      <c r="D116" s="167"/>
      <c r="E116" s="168"/>
      <c r="F116" s="166">
        <f>IF(OR(F117="",H117=""),"",IF(F117=H117,"△",IF(F117&gt;H117,"○","●")))</f>
      </c>
      <c r="G116" s="167"/>
      <c r="H116" s="168"/>
      <c r="I116" s="166">
        <f>IF(OR(I117="",K117=""),"",IF(I117=K117,"△",IF(I117&gt;K117,"○","●")))</f>
      </c>
      <c r="J116" s="167"/>
      <c r="K116" s="168"/>
      <c r="L116" s="166">
        <f>IF(OR(L117="",N117=""),"",IF(L117=N117,"△",IF(L117&gt;N117,"○","●")))</f>
      </c>
      <c r="M116" s="167"/>
      <c r="N116" s="168"/>
      <c r="O116" s="155">
        <f>SUM(Z116:Z117)</f>
        <v>0</v>
      </c>
      <c r="P116" s="159"/>
      <c r="Q116" s="155">
        <f>AA116</f>
        <v>0</v>
      </c>
      <c r="R116" s="156"/>
      <c r="S116" s="155">
        <f>AA117</f>
        <v>0</v>
      </c>
      <c r="T116" s="156"/>
      <c r="U116" s="155">
        <f>SUM(AA116-AA117)</f>
        <v>0</v>
      </c>
      <c r="V116" s="156"/>
      <c r="W116" s="155"/>
      <c r="X116" s="156"/>
      <c r="Z116" s="29">
        <f>COUNTIF(C116:N117,"○")*3</f>
        <v>0</v>
      </c>
      <c r="AA116" s="30">
        <f>SUM(C117+I117+L117)</f>
        <v>0</v>
      </c>
    </row>
    <row r="117" spans="1:27" ht="9.75" customHeight="1">
      <c r="A117" s="163"/>
      <c r="B117" s="165"/>
      <c r="C117" s="31"/>
      <c r="D117" s="32" t="s">
        <v>17</v>
      </c>
      <c r="E117" s="33"/>
      <c r="F117" s="31"/>
      <c r="G117" s="32"/>
      <c r="H117" s="33"/>
      <c r="I117" s="31"/>
      <c r="J117" s="32" t="s">
        <v>17</v>
      </c>
      <c r="K117" s="33"/>
      <c r="L117" s="31"/>
      <c r="M117" s="32" t="s">
        <v>17</v>
      </c>
      <c r="N117" s="33"/>
      <c r="O117" s="160"/>
      <c r="P117" s="161"/>
      <c r="Q117" s="157"/>
      <c r="R117" s="158"/>
      <c r="S117" s="157"/>
      <c r="T117" s="158"/>
      <c r="U117" s="157"/>
      <c r="V117" s="158"/>
      <c r="W117" s="157"/>
      <c r="X117" s="158"/>
      <c r="Z117" s="29">
        <f>COUNTIF(C116:N117,"△")</f>
        <v>0</v>
      </c>
      <c r="AA117" s="30">
        <f>SUM(E117+K117+N117)</f>
        <v>0</v>
      </c>
    </row>
    <row r="118" spans="1:27" ht="9.75" customHeight="1">
      <c r="A118" s="162">
        <v>3</v>
      </c>
      <c r="B118" s="164" t="s">
        <v>177</v>
      </c>
      <c r="C118" s="166">
        <f>IF(OR(C119="",E119=""),"",IF(C119=E119,"△",IF(C119&gt;E119,"○","●")))</f>
      </c>
      <c r="D118" s="167"/>
      <c r="E118" s="168"/>
      <c r="F118" s="166">
        <f>IF(OR(F119="",H119=""),"",IF(F119=H119,"△",IF(F119&gt;H119,"○","●")))</f>
      </c>
      <c r="G118" s="167"/>
      <c r="H118" s="168"/>
      <c r="I118" s="166">
        <f>IF(OR(I119="",K119=""),"",IF(I119=K119,"△",IF(I119&gt;K119,"○","●")))</f>
      </c>
      <c r="J118" s="167"/>
      <c r="K118" s="168"/>
      <c r="L118" s="166">
        <f>IF(OR(L119="",N119=""),"",IF(L119=N119,"△",IF(L119&gt;N119,"○","●")))</f>
      </c>
      <c r="M118" s="167"/>
      <c r="N118" s="168"/>
      <c r="O118" s="155">
        <f>SUM(Z118:Z119)</f>
        <v>0</v>
      </c>
      <c r="P118" s="159"/>
      <c r="Q118" s="155">
        <f>AA118</f>
        <v>0</v>
      </c>
      <c r="R118" s="156"/>
      <c r="S118" s="155">
        <f>AA119</f>
        <v>0</v>
      </c>
      <c r="T118" s="156"/>
      <c r="U118" s="155">
        <f>SUM(AA118-AA119)</f>
        <v>0</v>
      </c>
      <c r="V118" s="156"/>
      <c r="W118" s="155"/>
      <c r="X118" s="156"/>
      <c r="Z118" s="29">
        <f>COUNTIF(C118:N119,"○")*3</f>
        <v>0</v>
      </c>
      <c r="AA118" s="30">
        <f>SUM(C119+F119+L119)</f>
        <v>0</v>
      </c>
    </row>
    <row r="119" spans="1:27" ht="9.75" customHeight="1">
      <c r="A119" s="163"/>
      <c r="B119" s="165"/>
      <c r="C119" s="31"/>
      <c r="D119" s="32" t="s">
        <v>17</v>
      </c>
      <c r="E119" s="33"/>
      <c r="F119" s="31"/>
      <c r="G119" s="32" t="s">
        <v>17</v>
      </c>
      <c r="H119" s="33"/>
      <c r="I119" s="31"/>
      <c r="J119" s="32"/>
      <c r="K119" s="33"/>
      <c r="L119" s="31"/>
      <c r="M119" s="32" t="s">
        <v>17</v>
      </c>
      <c r="N119" s="33"/>
      <c r="O119" s="160"/>
      <c r="P119" s="161"/>
      <c r="Q119" s="157"/>
      <c r="R119" s="158"/>
      <c r="S119" s="157"/>
      <c r="T119" s="158"/>
      <c r="U119" s="157"/>
      <c r="V119" s="158"/>
      <c r="W119" s="157"/>
      <c r="X119" s="158"/>
      <c r="Z119" s="29">
        <f>COUNTIF(C118:N119,"△")</f>
        <v>0</v>
      </c>
      <c r="AA119" s="30">
        <f>SUM(E119+H119+N119)</f>
        <v>0</v>
      </c>
    </row>
    <row r="120" spans="1:27" ht="9.75" customHeight="1">
      <c r="A120" s="162">
        <v>4</v>
      </c>
      <c r="B120" s="164"/>
      <c r="C120" s="166">
        <f>IF(OR(C121="",E121=""),"",IF(C121=E121,"△",IF(C121&gt;E121,"○","●")))</f>
      </c>
      <c r="D120" s="167"/>
      <c r="E120" s="168"/>
      <c r="F120" s="166">
        <f>IF(OR(F121="",H121=""),"",IF(F121=H121,"△",IF(F121&gt;H121,"○","●")))</f>
      </c>
      <c r="G120" s="167"/>
      <c r="H120" s="168"/>
      <c r="I120" s="166">
        <f>IF(OR(I121="",K121=""),"",IF(I121=K121,"△",IF(I121&gt;K121,"○","●")))</f>
      </c>
      <c r="J120" s="167"/>
      <c r="K120" s="168"/>
      <c r="L120" s="166">
        <f>IF(OR(L121="",N121=""),"",IF(L121=N121,"△",IF(L121&gt;N121,"○","●")))</f>
      </c>
      <c r="M120" s="167"/>
      <c r="N120" s="168"/>
      <c r="O120" s="155">
        <f>SUM(Z120:Z121)</f>
        <v>0</v>
      </c>
      <c r="P120" s="159"/>
      <c r="Q120" s="155">
        <f>AA120</f>
        <v>0</v>
      </c>
      <c r="R120" s="156"/>
      <c r="S120" s="155">
        <f>AA121</f>
        <v>0</v>
      </c>
      <c r="T120" s="156"/>
      <c r="U120" s="155">
        <f>SUM(AA120-AA121)</f>
        <v>0</v>
      </c>
      <c r="V120" s="156"/>
      <c r="W120" s="155"/>
      <c r="X120" s="156"/>
      <c r="Z120" s="29">
        <f>COUNTIF(C120:N121,"○")*3</f>
        <v>0</v>
      </c>
      <c r="AA120" s="30">
        <f>SUM(C121+F121+I121)</f>
        <v>0</v>
      </c>
    </row>
    <row r="121" spans="1:27" ht="9.75" customHeight="1">
      <c r="A121" s="163"/>
      <c r="B121" s="165"/>
      <c r="C121" s="31"/>
      <c r="D121" s="32" t="s">
        <v>17</v>
      </c>
      <c r="E121" s="33"/>
      <c r="F121" s="31"/>
      <c r="G121" s="32" t="s">
        <v>17</v>
      </c>
      <c r="H121" s="33"/>
      <c r="I121" s="31"/>
      <c r="J121" s="32" t="s">
        <v>17</v>
      </c>
      <c r="K121" s="33"/>
      <c r="L121" s="31"/>
      <c r="M121" s="32"/>
      <c r="N121" s="33"/>
      <c r="O121" s="160"/>
      <c r="P121" s="161"/>
      <c r="Q121" s="157"/>
      <c r="R121" s="158"/>
      <c r="S121" s="157"/>
      <c r="T121" s="158"/>
      <c r="U121" s="157"/>
      <c r="V121" s="158"/>
      <c r="W121" s="157"/>
      <c r="X121" s="158"/>
      <c r="Z121" s="29">
        <f>COUNTIF(C120:N121,"△")</f>
        <v>0</v>
      </c>
      <c r="AA121" s="30">
        <f>SUM(E121+H121+K121)</f>
        <v>0</v>
      </c>
    </row>
  </sheetData>
  <sheetProtection/>
  <mergeCells count="611">
    <mergeCell ref="W101:X102"/>
    <mergeCell ref="U99:V100"/>
    <mergeCell ref="W99:X100"/>
    <mergeCell ref="S99:T100"/>
    <mergeCell ref="S101:T102"/>
    <mergeCell ref="U101:V102"/>
    <mergeCell ref="O99:P100"/>
    <mergeCell ref="A101:A102"/>
    <mergeCell ref="B101:B102"/>
    <mergeCell ref="C101:E101"/>
    <mergeCell ref="F101:H101"/>
    <mergeCell ref="Q99:R100"/>
    <mergeCell ref="O101:P102"/>
    <mergeCell ref="Q101:R102"/>
    <mergeCell ref="O95:P96"/>
    <mergeCell ref="L101:N101"/>
    <mergeCell ref="U95:V96"/>
    <mergeCell ref="W95:X96"/>
    <mergeCell ref="I99:K99"/>
    <mergeCell ref="I97:K97"/>
    <mergeCell ref="L99:N99"/>
    <mergeCell ref="I95:K95"/>
    <mergeCell ref="O97:P98"/>
    <mergeCell ref="Q97:R98"/>
    <mergeCell ref="W97:X98"/>
    <mergeCell ref="Q94:R94"/>
    <mergeCell ref="S94:T94"/>
    <mergeCell ref="U94:V94"/>
    <mergeCell ref="W94:X94"/>
    <mergeCell ref="Q95:R96"/>
    <mergeCell ref="S95:T96"/>
    <mergeCell ref="S97:T98"/>
    <mergeCell ref="O63:P64"/>
    <mergeCell ref="O75:P75"/>
    <mergeCell ref="L73:O73"/>
    <mergeCell ref="L75:N75"/>
    <mergeCell ref="U76:V77"/>
    <mergeCell ref="U97:V98"/>
    <mergeCell ref="L94:N94"/>
    <mergeCell ref="O94:P94"/>
    <mergeCell ref="L97:N97"/>
    <mergeCell ref="L95:N95"/>
    <mergeCell ref="L82:N82"/>
    <mergeCell ref="Q76:R77"/>
    <mergeCell ref="X73:AD73"/>
    <mergeCell ref="Q75:R75"/>
    <mergeCell ref="S75:T75"/>
    <mergeCell ref="Q63:R64"/>
    <mergeCell ref="P70:S70"/>
    <mergeCell ref="S63:T64"/>
    <mergeCell ref="U63:V64"/>
    <mergeCell ref="W63:X64"/>
    <mergeCell ref="C90:D90"/>
    <mergeCell ref="E90:H90"/>
    <mergeCell ref="A85:D85"/>
    <mergeCell ref="A82:A83"/>
    <mergeCell ref="C87:D87"/>
    <mergeCell ref="E87:H87"/>
    <mergeCell ref="C89:D89"/>
    <mergeCell ref="E89:H89"/>
    <mergeCell ref="B82:B83"/>
    <mergeCell ref="C88:D88"/>
    <mergeCell ref="T72:W72"/>
    <mergeCell ref="X70:AD70"/>
    <mergeCell ref="X71:AD71"/>
    <mergeCell ref="X69:AD69"/>
    <mergeCell ref="T71:W71"/>
    <mergeCell ref="T70:W70"/>
    <mergeCell ref="C86:D86"/>
    <mergeCell ref="E86:O86"/>
    <mergeCell ref="O76:P77"/>
    <mergeCell ref="C82:E82"/>
    <mergeCell ref="F82:H82"/>
    <mergeCell ref="L76:N76"/>
    <mergeCell ref="I76:K76"/>
    <mergeCell ref="L78:N78"/>
    <mergeCell ref="I78:K78"/>
    <mergeCell ref="I82:K82"/>
    <mergeCell ref="P54:S54"/>
    <mergeCell ref="T54:W54"/>
    <mergeCell ref="Y59:Y60"/>
    <mergeCell ref="S56:T56"/>
    <mergeCell ref="U56:V56"/>
    <mergeCell ref="Q59:R60"/>
    <mergeCell ref="S59:T60"/>
    <mergeCell ref="U59:V60"/>
    <mergeCell ref="W59:X60"/>
    <mergeCell ref="W56:X56"/>
    <mergeCell ref="T73:W73"/>
    <mergeCell ref="W75:X75"/>
    <mergeCell ref="S76:T77"/>
    <mergeCell ref="P73:S73"/>
    <mergeCell ref="W57:X58"/>
    <mergeCell ref="Y57:Y58"/>
    <mergeCell ref="Q57:R58"/>
    <mergeCell ref="S61:T62"/>
    <mergeCell ref="Y61:Y62"/>
    <mergeCell ref="Y63:Y64"/>
    <mergeCell ref="W40:X41"/>
    <mergeCell ref="W78:X79"/>
    <mergeCell ref="X48:AD48"/>
    <mergeCell ref="W42:X43"/>
    <mergeCell ref="Y40:Y41"/>
    <mergeCell ref="X72:AD72"/>
    <mergeCell ref="X67:AD67"/>
    <mergeCell ref="X68:AD68"/>
    <mergeCell ref="T52:W52"/>
    <mergeCell ref="U75:V75"/>
    <mergeCell ref="P49:S49"/>
    <mergeCell ref="Y42:Y43"/>
    <mergeCell ref="T49:W49"/>
    <mergeCell ref="X49:AD49"/>
    <mergeCell ref="U42:V43"/>
    <mergeCell ref="S42:T43"/>
    <mergeCell ref="S44:T45"/>
    <mergeCell ref="W44:X45"/>
    <mergeCell ref="U44:V45"/>
    <mergeCell ref="O42:P43"/>
    <mergeCell ref="X52:AD52"/>
    <mergeCell ref="P53:S53"/>
    <mergeCell ref="T53:W53"/>
    <mergeCell ref="X53:AD53"/>
    <mergeCell ref="T50:W50"/>
    <mergeCell ref="T51:W51"/>
    <mergeCell ref="X54:AD54"/>
    <mergeCell ref="Y38:Y39"/>
    <mergeCell ref="U38:V39"/>
    <mergeCell ref="W38:X39"/>
    <mergeCell ref="X50:AD50"/>
    <mergeCell ref="X51:AD51"/>
    <mergeCell ref="Y44:Y45"/>
    <mergeCell ref="P48:W48"/>
    <mergeCell ref="Q44:R45"/>
    <mergeCell ref="P52:S52"/>
    <mergeCell ref="S40:T41"/>
    <mergeCell ref="U40:V41"/>
    <mergeCell ref="X34:AD34"/>
    <mergeCell ref="T31:W31"/>
    <mergeCell ref="U37:V37"/>
    <mergeCell ref="S38:T39"/>
    <mergeCell ref="T34:W34"/>
    <mergeCell ref="T35:W35"/>
    <mergeCell ref="P34:S34"/>
    <mergeCell ref="T32:W32"/>
    <mergeCell ref="F78:H78"/>
    <mergeCell ref="P71:S71"/>
    <mergeCell ref="C72:D72"/>
    <mergeCell ref="E72:H72"/>
    <mergeCell ref="C73:D73"/>
    <mergeCell ref="E73:H73"/>
    <mergeCell ref="I75:K75"/>
    <mergeCell ref="L72:O72"/>
    <mergeCell ref="P72:S72"/>
    <mergeCell ref="A78:A79"/>
    <mergeCell ref="A75:B75"/>
    <mergeCell ref="C75:E75"/>
    <mergeCell ref="F75:H75"/>
    <mergeCell ref="A76:A77"/>
    <mergeCell ref="B76:B77"/>
    <mergeCell ref="C76:E76"/>
    <mergeCell ref="F76:H76"/>
    <mergeCell ref="B78:B79"/>
    <mergeCell ref="C78:E78"/>
    <mergeCell ref="C69:D69"/>
    <mergeCell ref="E69:H69"/>
    <mergeCell ref="L69:O69"/>
    <mergeCell ref="C71:D71"/>
    <mergeCell ref="E71:H71"/>
    <mergeCell ref="L71:O71"/>
    <mergeCell ref="C70:D70"/>
    <mergeCell ref="E70:H70"/>
    <mergeCell ref="L70:O70"/>
    <mergeCell ref="A66:D66"/>
    <mergeCell ref="A63:A64"/>
    <mergeCell ref="B63:B64"/>
    <mergeCell ref="C63:E63"/>
    <mergeCell ref="F63:H63"/>
    <mergeCell ref="A61:A62"/>
    <mergeCell ref="B61:B62"/>
    <mergeCell ref="C67:D67"/>
    <mergeCell ref="E67:O67"/>
    <mergeCell ref="L59:N59"/>
    <mergeCell ref="O59:P60"/>
    <mergeCell ref="I63:K63"/>
    <mergeCell ref="L63:N63"/>
    <mergeCell ref="P67:W67"/>
    <mergeCell ref="U61:V62"/>
    <mergeCell ref="C61:E61"/>
    <mergeCell ref="F61:H61"/>
    <mergeCell ref="P68:S68"/>
    <mergeCell ref="T68:W68"/>
    <mergeCell ref="W61:X62"/>
    <mergeCell ref="L61:N61"/>
    <mergeCell ref="F56:H56"/>
    <mergeCell ref="I56:K56"/>
    <mergeCell ref="I61:K61"/>
    <mergeCell ref="L56:N56"/>
    <mergeCell ref="O56:P56"/>
    <mergeCell ref="Q56:R56"/>
    <mergeCell ref="F57:H57"/>
    <mergeCell ref="I57:K57"/>
    <mergeCell ref="C68:D68"/>
    <mergeCell ref="E68:H68"/>
    <mergeCell ref="T69:W69"/>
    <mergeCell ref="P69:S69"/>
    <mergeCell ref="L57:N57"/>
    <mergeCell ref="O57:P58"/>
    <mergeCell ref="S57:T58"/>
    <mergeCell ref="U57:V58"/>
    <mergeCell ref="C51:D51"/>
    <mergeCell ref="E51:H51"/>
    <mergeCell ref="L51:O51"/>
    <mergeCell ref="P51:S51"/>
    <mergeCell ref="L68:O68"/>
    <mergeCell ref="O61:P62"/>
    <mergeCell ref="Q61:R62"/>
    <mergeCell ref="C57:E57"/>
    <mergeCell ref="F59:H59"/>
    <mergeCell ref="I59:K59"/>
    <mergeCell ref="A56:B56"/>
    <mergeCell ref="A59:A60"/>
    <mergeCell ref="B59:B60"/>
    <mergeCell ref="C59:E59"/>
    <mergeCell ref="C56:E56"/>
    <mergeCell ref="A57:A58"/>
    <mergeCell ref="B57:B58"/>
    <mergeCell ref="C50:D50"/>
    <mergeCell ref="E50:H50"/>
    <mergeCell ref="L50:O50"/>
    <mergeCell ref="C49:D49"/>
    <mergeCell ref="E49:H49"/>
    <mergeCell ref="L49:O49"/>
    <mergeCell ref="C54:D54"/>
    <mergeCell ref="P50:S50"/>
    <mergeCell ref="C52:D52"/>
    <mergeCell ref="E52:H52"/>
    <mergeCell ref="L52:O52"/>
    <mergeCell ref="E54:H54"/>
    <mergeCell ref="C53:D53"/>
    <mergeCell ref="E53:H53"/>
    <mergeCell ref="L53:O53"/>
    <mergeCell ref="L54:O54"/>
    <mergeCell ref="A47:D47"/>
    <mergeCell ref="C48:D48"/>
    <mergeCell ref="E48:O48"/>
    <mergeCell ref="I44:K44"/>
    <mergeCell ref="L44:N44"/>
    <mergeCell ref="O44:P45"/>
    <mergeCell ref="A44:A45"/>
    <mergeCell ref="B44:B45"/>
    <mergeCell ref="C44:E44"/>
    <mergeCell ref="F44:H44"/>
    <mergeCell ref="Q42:R43"/>
    <mergeCell ref="L42:N42"/>
    <mergeCell ref="F38:H38"/>
    <mergeCell ref="Q40:R41"/>
    <mergeCell ref="L40:N40"/>
    <mergeCell ref="O40:P41"/>
    <mergeCell ref="Q38:R39"/>
    <mergeCell ref="O38:P39"/>
    <mergeCell ref="L38:N38"/>
    <mergeCell ref="I38:K38"/>
    <mergeCell ref="A42:A43"/>
    <mergeCell ref="B42:B43"/>
    <mergeCell ref="C42:E42"/>
    <mergeCell ref="I40:K40"/>
    <mergeCell ref="B40:B41"/>
    <mergeCell ref="C40:E40"/>
    <mergeCell ref="F40:H40"/>
    <mergeCell ref="A40:A41"/>
    <mergeCell ref="F42:H42"/>
    <mergeCell ref="I42:K42"/>
    <mergeCell ref="A38:A39"/>
    <mergeCell ref="B38:B39"/>
    <mergeCell ref="C38:E38"/>
    <mergeCell ref="I37:K37"/>
    <mergeCell ref="L37:N37"/>
    <mergeCell ref="X33:AD33"/>
    <mergeCell ref="W37:X37"/>
    <mergeCell ref="T33:W33"/>
    <mergeCell ref="A37:B37"/>
    <mergeCell ref="C37:E37"/>
    <mergeCell ref="F37:H37"/>
    <mergeCell ref="C35:D35"/>
    <mergeCell ref="E35:H35"/>
    <mergeCell ref="L35:O35"/>
    <mergeCell ref="X31:AD31"/>
    <mergeCell ref="O37:P37"/>
    <mergeCell ref="X35:AD35"/>
    <mergeCell ref="Q37:R37"/>
    <mergeCell ref="S37:T37"/>
    <mergeCell ref="P35:S35"/>
    <mergeCell ref="X32:AD32"/>
    <mergeCell ref="P33:S33"/>
    <mergeCell ref="C32:D32"/>
    <mergeCell ref="E32:H32"/>
    <mergeCell ref="L32:O32"/>
    <mergeCell ref="P32:S32"/>
    <mergeCell ref="C34:D34"/>
    <mergeCell ref="E34:H34"/>
    <mergeCell ref="L34:O34"/>
    <mergeCell ref="B25:B26"/>
    <mergeCell ref="C25:E25"/>
    <mergeCell ref="F25:H25"/>
    <mergeCell ref="C33:D33"/>
    <mergeCell ref="E33:H33"/>
    <mergeCell ref="L33:O33"/>
    <mergeCell ref="O25:P26"/>
    <mergeCell ref="X30:AD30"/>
    <mergeCell ref="P29:W29"/>
    <mergeCell ref="X29:AD29"/>
    <mergeCell ref="C29:D29"/>
    <mergeCell ref="E29:O29"/>
    <mergeCell ref="A23:A24"/>
    <mergeCell ref="B23:B24"/>
    <mergeCell ref="C23:E23"/>
    <mergeCell ref="F23:H23"/>
    <mergeCell ref="A25:A26"/>
    <mergeCell ref="C31:D31"/>
    <mergeCell ref="E31:H31"/>
    <mergeCell ref="L31:O31"/>
    <mergeCell ref="L30:O30"/>
    <mergeCell ref="C30:D30"/>
    <mergeCell ref="E30:H30"/>
    <mergeCell ref="P30:S30"/>
    <mergeCell ref="P31:S31"/>
    <mergeCell ref="O19:P20"/>
    <mergeCell ref="Q25:R26"/>
    <mergeCell ref="Q21:R22"/>
    <mergeCell ref="Q23:R24"/>
    <mergeCell ref="S25:T26"/>
    <mergeCell ref="Q19:R20"/>
    <mergeCell ref="S19:T20"/>
    <mergeCell ref="A28:D28"/>
    <mergeCell ref="A21:A22"/>
    <mergeCell ref="B21:B22"/>
    <mergeCell ref="O21:P22"/>
    <mergeCell ref="C21:E21"/>
    <mergeCell ref="F21:H21"/>
    <mergeCell ref="L21:N21"/>
    <mergeCell ref="I23:K23"/>
    <mergeCell ref="L23:N23"/>
    <mergeCell ref="O23:P24"/>
    <mergeCell ref="U25:V26"/>
    <mergeCell ref="U23:V24"/>
    <mergeCell ref="I21:K21"/>
    <mergeCell ref="L25:N25"/>
    <mergeCell ref="I25:K25"/>
    <mergeCell ref="AE25:AE26"/>
    <mergeCell ref="U19:V20"/>
    <mergeCell ref="W19:X20"/>
    <mergeCell ref="AE19:AE20"/>
    <mergeCell ref="AE21:AE22"/>
    <mergeCell ref="S21:T22"/>
    <mergeCell ref="AE23:AE24"/>
    <mergeCell ref="W23:X24"/>
    <mergeCell ref="I19:K19"/>
    <mergeCell ref="A18:B18"/>
    <mergeCell ref="C18:E18"/>
    <mergeCell ref="L19:N19"/>
    <mergeCell ref="A19:A20"/>
    <mergeCell ref="B19:B20"/>
    <mergeCell ref="C19:E19"/>
    <mergeCell ref="F19:H19"/>
    <mergeCell ref="F18:H18"/>
    <mergeCell ref="I18:K18"/>
    <mergeCell ref="L18:N18"/>
    <mergeCell ref="C16:D16"/>
    <mergeCell ref="E16:H16"/>
    <mergeCell ref="L16:O16"/>
    <mergeCell ref="O18:P18"/>
    <mergeCell ref="P16:S16"/>
    <mergeCell ref="Q18:R18"/>
    <mergeCell ref="S18:T18"/>
    <mergeCell ref="C15:D15"/>
    <mergeCell ref="E15:H15"/>
    <mergeCell ref="L15:O15"/>
    <mergeCell ref="P15:S15"/>
    <mergeCell ref="C14:D14"/>
    <mergeCell ref="T14:W14"/>
    <mergeCell ref="E14:H14"/>
    <mergeCell ref="T15:W15"/>
    <mergeCell ref="C13:D13"/>
    <mergeCell ref="E13:H13"/>
    <mergeCell ref="L13:O13"/>
    <mergeCell ref="P13:S13"/>
    <mergeCell ref="X14:AD14"/>
    <mergeCell ref="T13:W13"/>
    <mergeCell ref="X13:AD13"/>
    <mergeCell ref="L14:O14"/>
    <mergeCell ref="X11:AD11"/>
    <mergeCell ref="L11:O11"/>
    <mergeCell ref="T12:W12"/>
    <mergeCell ref="X12:AD12"/>
    <mergeCell ref="T11:W11"/>
    <mergeCell ref="P11:S11"/>
    <mergeCell ref="C12:D12"/>
    <mergeCell ref="E12:H12"/>
    <mergeCell ref="C11:D11"/>
    <mergeCell ref="E11:H11"/>
    <mergeCell ref="L12:O12"/>
    <mergeCell ref="P12:S12"/>
    <mergeCell ref="V5:Z5"/>
    <mergeCell ref="P7:T7"/>
    <mergeCell ref="P6:T6"/>
    <mergeCell ref="V6:Z6"/>
    <mergeCell ref="P5:T5"/>
    <mergeCell ref="P4:T4"/>
    <mergeCell ref="A9:D9"/>
    <mergeCell ref="AB4:AF4"/>
    <mergeCell ref="AB5:AF5"/>
    <mergeCell ref="AB6:AF6"/>
    <mergeCell ref="D5:H5"/>
    <mergeCell ref="J5:N5"/>
    <mergeCell ref="D4:H4"/>
    <mergeCell ref="J4:N4"/>
    <mergeCell ref="V7:Z7"/>
    <mergeCell ref="V4:Z4"/>
    <mergeCell ref="D6:H6"/>
    <mergeCell ref="J6:N6"/>
    <mergeCell ref="P14:S14"/>
    <mergeCell ref="D7:H7"/>
    <mergeCell ref="J7:N7"/>
    <mergeCell ref="C10:D10"/>
    <mergeCell ref="E10:O10"/>
    <mergeCell ref="P8:T8"/>
    <mergeCell ref="P10:W10"/>
    <mergeCell ref="J8:N8"/>
    <mergeCell ref="A2:AE2"/>
    <mergeCell ref="D3:H3"/>
    <mergeCell ref="J3:N3"/>
    <mergeCell ref="P3:T3"/>
    <mergeCell ref="AB3:AF3"/>
    <mergeCell ref="V3:Z3"/>
    <mergeCell ref="A1:AF1"/>
    <mergeCell ref="O78:P79"/>
    <mergeCell ref="Q78:R79"/>
    <mergeCell ref="S78:T79"/>
    <mergeCell ref="U78:V79"/>
    <mergeCell ref="AB7:AF7"/>
    <mergeCell ref="W76:X77"/>
    <mergeCell ref="W18:X18"/>
    <mergeCell ref="X16:AD16"/>
    <mergeCell ref="X10:AD10"/>
    <mergeCell ref="X15:AD15"/>
    <mergeCell ref="U82:V83"/>
    <mergeCell ref="W82:X83"/>
    <mergeCell ref="T16:W16"/>
    <mergeCell ref="U18:V18"/>
    <mergeCell ref="S23:T24"/>
    <mergeCell ref="W21:X22"/>
    <mergeCell ref="U21:V22"/>
    <mergeCell ref="W25:X26"/>
    <mergeCell ref="T30:W30"/>
    <mergeCell ref="Q80:R81"/>
    <mergeCell ref="S80:T81"/>
    <mergeCell ref="P86:W86"/>
    <mergeCell ref="X86:AD86"/>
    <mergeCell ref="W80:X81"/>
    <mergeCell ref="O82:P83"/>
    <mergeCell ref="Q82:R83"/>
    <mergeCell ref="S82:T83"/>
    <mergeCell ref="U80:V81"/>
    <mergeCell ref="A80:A81"/>
    <mergeCell ref="O80:P81"/>
    <mergeCell ref="B80:B81"/>
    <mergeCell ref="L80:N80"/>
    <mergeCell ref="I80:K80"/>
    <mergeCell ref="C80:E80"/>
    <mergeCell ref="F80:H80"/>
    <mergeCell ref="T91:W91"/>
    <mergeCell ref="X91:AD91"/>
    <mergeCell ref="L87:O87"/>
    <mergeCell ref="P87:S87"/>
    <mergeCell ref="X90:AD90"/>
    <mergeCell ref="X87:AD87"/>
    <mergeCell ref="X88:AD88"/>
    <mergeCell ref="L90:O90"/>
    <mergeCell ref="L91:O91"/>
    <mergeCell ref="P91:S91"/>
    <mergeCell ref="P90:S90"/>
    <mergeCell ref="E88:H88"/>
    <mergeCell ref="L88:O88"/>
    <mergeCell ref="P88:S88"/>
    <mergeCell ref="T87:W87"/>
    <mergeCell ref="T88:W88"/>
    <mergeCell ref="I94:K94"/>
    <mergeCell ref="L92:O92"/>
    <mergeCell ref="P92:S92"/>
    <mergeCell ref="T89:W89"/>
    <mergeCell ref="X89:AD89"/>
    <mergeCell ref="L89:O89"/>
    <mergeCell ref="P89:S89"/>
    <mergeCell ref="T92:W92"/>
    <mergeCell ref="X92:AD92"/>
    <mergeCell ref="T90:W90"/>
    <mergeCell ref="C91:D91"/>
    <mergeCell ref="E91:H91"/>
    <mergeCell ref="C92:D92"/>
    <mergeCell ref="E92:H92"/>
    <mergeCell ref="A94:B94"/>
    <mergeCell ref="C94:E94"/>
    <mergeCell ref="F94:H94"/>
    <mergeCell ref="A97:A98"/>
    <mergeCell ref="B97:B98"/>
    <mergeCell ref="C97:E97"/>
    <mergeCell ref="F97:H97"/>
    <mergeCell ref="A95:A96"/>
    <mergeCell ref="B95:B96"/>
    <mergeCell ref="C95:E95"/>
    <mergeCell ref="F95:H95"/>
    <mergeCell ref="X105:AD105"/>
    <mergeCell ref="A99:A100"/>
    <mergeCell ref="B99:B100"/>
    <mergeCell ref="C99:E99"/>
    <mergeCell ref="F99:H99"/>
    <mergeCell ref="A104:D104"/>
    <mergeCell ref="C105:D105"/>
    <mergeCell ref="E105:O105"/>
    <mergeCell ref="P105:W105"/>
    <mergeCell ref="I101:K101"/>
    <mergeCell ref="T106:W106"/>
    <mergeCell ref="X106:AD106"/>
    <mergeCell ref="C107:D107"/>
    <mergeCell ref="E107:H107"/>
    <mergeCell ref="C106:D106"/>
    <mergeCell ref="E106:H106"/>
    <mergeCell ref="L106:O106"/>
    <mergeCell ref="P106:S106"/>
    <mergeCell ref="P110:S110"/>
    <mergeCell ref="T107:W107"/>
    <mergeCell ref="X107:AD107"/>
    <mergeCell ref="P108:S108"/>
    <mergeCell ref="T108:W108"/>
    <mergeCell ref="L107:O107"/>
    <mergeCell ref="P107:S107"/>
    <mergeCell ref="X108:AD108"/>
    <mergeCell ref="T109:W109"/>
    <mergeCell ref="T110:W110"/>
    <mergeCell ref="X109:AD109"/>
    <mergeCell ref="C108:D108"/>
    <mergeCell ref="E108:H108"/>
    <mergeCell ref="L108:O108"/>
    <mergeCell ref="C109:D109"/>
    <mergeCell ref="E109:H109"/>
    <mergeCell ref="L109:O109"/>
    <mergeCell ref="P109:S109"/>
    <mergeCell ref="L110:O110"/>
    <mergeCell ref="I113:K113"/>
    <mergeCell ref="X110:AD110"/>
    <mergeCell ref="C111:D111"/>
    <mergeCell ref="E111:H111"/>
    <mergeCell ref="L111:O111"/>
    <mergeCell ref="P111:S111"/>
    <mergeCell ref="T111:W111"/>
    <mergeCell ref="X111:AD111"/>
    <mergeCell ref="C110:D110"/>
    <mergeCell ref="E110:H110"/>
    <mergeCell ref="A114:A115"/>
    <mergeCell ref="B114:B115"/>
    <mergeCell ref="C114:E114"/>
    <mergeCell ref="F114:H114"/>
    <mergeCell ref="A113:B113"/>
    <mergeCell ref="C113:E113"/>
    <mergeCell ref="F113:H113"/>
    <mergeCell ref="I114:K114"/>
    <mergeCell ref="L114:N114"/>
    <mergeCell ref="B116:B117"/>
    <mergeCell ref="C116:E116"/>
    <mergeCell ref="F116:H116"/>
    <mergeCell ref="I116:K116"/>
    <mergeCell ref="L116:N116"/>
    <mergeCell ref="U113:V113"/>
    <mergeCell ref="W113:X113"/>
    <mergeCell ref="O114:P115"/>
    <mergeCell ref="L113:N113"/>
    <mergeCell ref="O113:P113"/>
    <mergeCell ref="Q113:R113"/>
    <mergeCell ref="Q114:R115"/>
    <mergeCell ref="S113:T113"/>
    <mergeCell ref="O116:P117"/>
    <mergeCell ref="A120:A121"/>
    <mergeCell ref="Q116:R117"/>
    <mergeCell ref="B120:B121"/>
    <mergeCell ref="C120:E120"/>
    <mergeCell ref="F120:H120"/>
    <mergeCell ref="I120:K120"/>
    <mergeCell ref="L120:N120"/>
    <mergeCell ref="Q120:R121"/>
    <mergeCell ref="A116:A117"/>
    <mergeCell ref="S116:T117"/>
    <mergeCell ref="U116:V117"/>
    <mergeCell ref="W116:X117"/>
    <mergeCell ref="S114:T115"/>
    <mergeCell ref="U114:V115"/>
    <mergeCell ref="W114:X115"/>
    <mergeCell ref="A118:A119"/>
    <mergeCell ref="B118:B119"/>
    <mergeCell ref="C118:E118"/>
    <mergeCell ref="F118:H118"/>
    <mergeCell ref="I118:K118"/>
    <mergeCell ref="L118:N118"/>
    <mergeCell ref="S118:T119"/>
    <mergeCell ref="U118:V119"/>
    <mergeCell ref="W118:X119"/>
    <mergeCell ref="O120:P121"/>
    <mergeCell ref="S120:T121"/>
    <mergeCell ref="U120:V121"/>
    <mergeCell ref="W120:X121"/>
    <mergeCell ref="O118:P119"/>
    <mergeCell ref="Q118:R119"/>
  </mergeCells>
  <printOptions/>
  <pageMargins left="0.7" right="0.7" top="0.58" bottom="0.49" header="0.3" footer="0.3"/>
  <pageSetup horizontalDpi="300" verticalDpi="300" orientation="portrait" paperSize="9" scale="89" r:id="rId2"/>
  <rowBreaks count="1" manualBreakCount="1">
    <brk id="46" max="3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D112"/>
  <sheetViews>
    <sheetView zoomScale="85" zoomScaleNormal="85" zoomScalePageLayoutView="0" workbookViewId="0" topLeftCell="A1">
      <selection activeCell="A107" sqref="A107:IV107"/>
    </sheetView>
  </sheetViews>
  <sheetFormatPr defaultColWidth="9.00390625" defaultRowHeight="13.5"/>
  <cols>
    <col min="1" max="16" width="8.625" style="0" customWidth="1"/>
  </cols>
  <sheetData>
    <row r="1" spans="1:15" ht="4.5" customHeight="1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83"/>
    </row>
    <row r="2" spans="1:15" ht="4.5" customHeight="1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83"/>
    </row>
    <row r="3" spans="1:14" ht="4.5" customHeight="1">
      <c r="A3" s="249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</row>
    <row r="4" spans="1:14" ht="15" customHeight="1">
      <c r="A4" s="250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</row>
    <row r="5" spans="1:14" ht="15" customHeight="1">
      <c r="A5" s="253" t="s">
        <v>95</v>
      </c>
      <c r="B5" s="254"/>
      <c r="C5" s="252" t="s">
        <v>100</v>
      </c>
      <c r="D5" s="252"/>
      <c r="E5" s="252"/>
      <c r="F5" s="248" t="s">
        <v>103</v>
      </c>
      <c r="G5" s="248"/>
      <c r="H5" s="248"/>
      <c r="I5" s="282" t="s">
        <v>104</v>
      </c>
      <c r="J5" s="282"/>
      <c r="K5" s="282"/>
      <c r="L5" s="252" t="s">
        <v>107</v>
      </c>
      <c r="M5" s="252"/>
      <c r="N5" s="252"/>
    </row>
    <row r="6" spans="1:15" ht="15" customHeight="1">
      <c r="A6" s="255"/>
      <c r="B6" s="256"/>
      <c r="C6" s="252"/>
      <c r="D6" s="252"/>
      <c r="E6" s="252"/>
      <c r="F6" s="248"/>
      <c r="G6" s="248"/>
      <c r="H6" s="248"/>
      <c r="I6" s="282"/>
      <c r="J6" s="282"/>
      <c r="K6" s="282"/>
      <c r="L6" s="252"/>
      <c r="M6" s="252"/>
      <c r="N6" s="252"/>
      <c r="O6" s="82"/>
    </row>
    <row r="7" spans="1:15" ht="15" customHeight="1">
      <c r="A7" s="253" t="s">
        <v>96</v>
      </c>
      <c r="B7" s="254"/>
      <c r="C7" s="252" t="s">
        <v>101</v>
      </c>
      <c r="D7" s="252"/>
      <c r="E7" s="252"/>
      <c r="F7" s="248" t="s">
        <v>102</v>
      </c>
      <c r="G7" s="248"/>
      <c r="H7" s="248"/>
      <c r="I7" s="247" t="s">
        <v>105</v>
      </c>
      <c r="J7" s="247"/>
      <c r="K7" s="247"/>
      <c r="L7" s="248" t="s">
        <v>106</v>
      </c>
      <c r="M7" s="248"/>
      <c r="N7" s="248"/>
      <c r="O7" s="82"/>
    </row>
    <row r="8" spans="1:15" ht="15" customHeight="1">
      <c r="A8" s="255"/>
      <c r="B8" s="256"/>
      <c r="C8" s="252"/>
      <c r="D8" s="252"/>
      <c r="E8" s="252"/>
      <c r="F8" s="248"/>
      <c r="G8" s="248"/>
      <c r="H8" s="248"/>
      <c r="I8" s="247"/>
      <c r="J8" s="247"/>
      <c r="K8" s="247"/>
      <c r="L8" s="248"/>
      <c r="M8" s="248"/>
      <c r="N8" s="248"/>
      <c r="O8" s="82"/>
    </row>
    <row r="9" spans="1:15" ht="15" customHeight="1">
      <c r="A9" s="92" t="s">
        <v>2</v>
      </c>
      <c r="O9" s="82"/>
    </row>
    <row r="10" ht="15" customHeight="1">
      <c r="O10" s="82"/>
    </row>
    <row r="11" spans="1:15" ht="4.5" customHeight="1">
      <c r="A11" s="249" t="s">
        <v>1</v>
      </c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82"/>
    </row>
    <row r="12" spans="1:15" ht="4.5" customHeight="1">
      <c r="A12" s="249"/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82"/>
    </row>
    <row r="13" spans="1:15" ht="15" customHeight="1">
      <c r="A13" s="249"/>
      <c r="B13" s="249"/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82"/>
    </row>
    <row r="14" spans="1:15" ht="15" customHeight="1">
      <c r="A14" s="250"/>
      <c r="B14" s="250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82"/>
    </row>
    <row r="15" spans="1:30" ht="15" customHeight="1">
      <c r="A15" s="283" t="s">
        <v>97</v>
      </c>
      <c r="B15" s="284"/>
      <c r="C15" s="282" t="s">
        <v>108</v>
      </c>
      <c r="D15" s="282"/>
      <c r="E15" s="282"/>
      <c r="F15" s="248" t="s">
        <v>115</v>
      </c>
      <c r="G15" s="248"/>
      <c r="H15" s="248"/>
      <c r="I15" s="248" t="s">
        <v>116</v>
      </c>
      <c r="J15" s="248"/>
      <c r="K15" s="248"/>
      <c r="L15" s="251"/>
      <c r="M15" s="251"/>
      <c r="N15" s="251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15" customHeight="1">
      <c r="A16" s="284"/>
      <c r="B16" s="284"/>
      <c r="C16" s="282"/>
      <c r="D16" s="282"/>
      <c r="E16" s="282"/>
      <c r="F16" s="248"/>
      <c r="G16" s="248"/>
      <c r="H16" s="248"/>
      <c r="I16" s="248"/>
      <c r="J16" s="248"/>
      <c r="K16" s="248"/>
      <c r="L16" s="251"/>
      <c r="M16" s="251"/>
      <c r="N16" s="251"/>
      <c r="O16" s="79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 ht="15" customHeight="1">
      <c r="A17" s="283" t="s">
        <v>98</v>
      </c>
      <c r="B17" s="284"/>
      <c r="C17" s="247" t="s">
        <v>109</v>
      </c>
      <c r="D17" s="247"/>
      <c r="E17" s="247"/>
      <c r="F17" s="248" t="s">
        <v>114</v>
      </c>
      <c r="G17" s="248"/>
      <c r="H17" s="248"/>
      <c r="I17" s="248" t="s">
        <v>117</v>
      </c>
      <c r="J17" s="248"/>
      <c r="K17" s="248"/>
      <c r="L17" s="248"/>
      <c r="M17" s="248"/>
      <c r="N17" s="248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 ht="15" customHeight="1">
      <c r="A18" s="284"/>
      <c r="B18" s="284"/>
      <c r="C18" s="247"/>
      <c r="D18" s="247"/>
      <c r="E18" s="247"/>
      <c r="F18" s="248"/>
      <c r="G18" s="248"/>
      <c r="H18" s="248"/>
      <c r="I18" s="248"/>
      <c r="J18" s="248"/>
      <c r="K18" s="248"/>
      <c r="L18" s="248"/>
      <c r="M18" s="248"/>
      <c r="N18" s="248"/>
      <c r="O18" s="8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ht="15" customHeight="1">
      <c r="A19" s="283" t="s">
        <v>99</v>
      </c>
      <c r="B19" s="284"/>
      <c r="C19" s="247" t="s">
        <v>110</v>
      </c>
      <c r="D19" s="247"/>
      <c r="E19" s="247"/>
      <c r="F19" s="247" t="s">
        <v>113</v>
      </c>
      <c r="G19" s="247"/>
      <c r="H19" s="247"/>
      <c r="I19" s="248" t="s">
        <v>118</v>
      </c>
      <c r="J19" s="248"/>
      <c r="K19" s="248"/>
      <c r="L19" s="248"/>
      <c r="M19" s="248"/>
      <c r="N19" s="248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1:30" ht="15" customHeight="1">
      <c r="A20" s="284"/>
      <c r="B20" s="284"/>
      <c r="C20" s="247"/>
      <c r="D20" s="247"/>
      <c r="E20" s="247"/>
      <c r="F20" s="247"/>
      <c r="G20" s="247"/>
      <c r="H20" s="247"/>
      <c r="I20" s="248"/>
      <c r="J20" s="248"/>
      <c r="K20" s="248"/>
      <c r="L20" s="248"/>
      <c r="M20" s="248"/>
      <c r="N20" s="248"/>
      <c r="O20" s="79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ht="15" customHeight="1">
      <c r="A21" s="283" t="s">
        <v>146</v>
      </c>
      <c r="B21" s="284"/>
      <c r="C21" s="282" t="s">
        <v>111</v>
      </c>
      <c r="D21" s="282"/>
      <c r="E21" s="282"/>
      <c r="F21" s="282" t="s">
        <v>112</v>
      </c>
      <c r="G21" s="282"/>
      <c r="H21" s="282"/>
      <c r="I21" s="248" t="s">
        <v>169</v>
      </c>
      <c r="J21" s="248"/>
      <c r="K21" s="248"/>
      <c r="L21" s="251"/>
      <c r="M21" s="251"/>
      <c r="N21" s="251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14" ht="15" customHeight="1">
      <c r="A22" s="284"/>
      <c r="B22" s="284"/>
      <c r="C22" s="282"/>
      <c r="D22" s="282"/>
      <c r="E22" s="282"/>
      <c r="F22" s="282"/>
      <c r="G22" s="282"/>
      <c r="H22" s="282"/>
      <c r="I22" s="248"/>
      <c r="J22" s="248"/>
      <c r="K22" s="248"/>
      <c r="L22" s="251"/>
      <c r="M22" s="251"/>
      <c r="N22" s="251"/>
    </row>
    <row r="23" ht="15" customHeight="1">
      <c r="A23" s="92" t="s">
        <v>77</v>
      </c>
    </row>
    <row r="24" ht="15" customHeight="1"/>
    <row r="25" ht="15" customHeight="1"/>
    <row r="26" ht="15" customHeight="1"/>
    <row r="27" spans="1:14" ht="15" customHeight="1">
      <c r="A27" s="277" t="s">
        <v>78</v>
      </c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</row>
    <row r="28" spans="1:14" ht="15" customHeight="1">
      <c r="A28" s="277"/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</row>
    <row r="29" spans="1:14" ht="15" customHeight="1">
      <c r="A29" s="93"/>
      <c r="B29" s="93"/>
      <c r="C29" s="93"/>
      <c r="D29" s="278" t="s">
        <v>79</v>
      </c>
      <c r="E29" s="278"/>
      <c r="F29" s="93"/>
      <c r="G29" s="93"/>
      <c r="H29" s="93"/>
      <c r="I29" s="93"/>
      <c r="J29" s="93"/>
      <c r="K29" s="94"/>
      <c r="L29" s="94"/>
      <c r="M29" s="94"/>
      <c r="N29" s="85"/>
    </row>
    <row r="30" spans="1:14" ht="15" customHeight="1">
      <c r="A30" s="93"/>
      <c r="B30" s="93"/>
      <c r="C30" s="93"/>
      <c r="D30" s="278"/>
      <c r="E30" s="278"/>
      <c r="F30" s="93"/>
      <c r="G30" s="93"/>
      <c r="H30" s="93"/>
      <c r="I30" s="93"/>
      <c r="J30" s="93"/>
      <c r="K30" s="261" t="s">
        <v>31</v>
      </c>
      <c r="L30" s="261"/>
      <c r="M30" s="95"/>
      <c r="N30" s="85"/>
    </row>
    <row r="31" spans="1:14" ht="15" customHeight="1" thickBot="1">
      <c r="A31" s="95"/>
      <c r="B31" s="95"/>
      <c r="C31" s="95"/>
      <c r="D31" s="95"/>
      <c r="E31" s="96"/>
      <c r="F31" s="95"/>
      <c r="G31" s="95"/>
      <c r="H31" s="95"/>
      <c r="I31" s="95"/>
      <c r="J31" s="95"/>
      <c r="K31" s="261"/>
      <c r="L31" s="261"/>
      <c r="M31" s="95"/>
      <c r="N31" s="88"/>
    </row>
    <row r="32" spans="1:14" ht="15" customHeight="1">
      <c r="A32" s="95"/>
      <c r="B32" s="95"/>
      <c r="C32" s="97"/>
      <c r="D32" s="279" t="s">
        <v>80</v>
      </c>
      <c r="E32" s="279"/>
      <c r="F32" s="98"/>
      <c r="G32" s="95"/>
      <c r="H32" s="95"/>
      <c r="I32" s="95"/>
      <c r="J32" s="95"/>
      <c r="K32" s="261"/>
      <c r="L32" s="261"/>
      <c r="M32" s="95"/>
      <c r="N32" s="88"/>
    </row>
    <row r="33" spans="1:14" ht="15" customHeight="1">
      <c r="A33" s="95"/>
      <c r="B33" s="95"/>
      <c r="C33" s="96"/>
      <c r="D33" s="280" t="s">
        <v>81</v>
      </c>
      <c r="E33" s="280"/>
      <c r="F33" s="99"/>
      <c r="G33" s="95"/>
      <c r="H33" s="95"/>
      <c r="I33" s="95"/>
      <c r="J33" s="95"/>
      <c r="K33" s="95"/>
      <c r="L33" s="96"/>
      <c r="M33" s="95"/>
      <c r="N33" s="86"/>
    </row>
    <row r="34" spans="1:14" ht="15" customHeight="1" thickBot="1">
      <c r="A34" s="95"/>
      <c r="B34" s="95"/>
      <c r="C34" s="96"/>
      <c r="D34" s="281"/>
      <c r="E34" s="281"/>
      <c r="F34" s="99"/>
      <c r="G34" s="95"/>
      <c r="H34" s="95"/>
      <c r="I34" s="95"/>
      <c r="J34" s="95"/>
      <c r="K34" s="95"/>
      <c r="L34" s="100"/>
      <c r="M34" s="95"/>
      <c r="N34" s="86"/>
    </row>
    <row r="35" spans="1:14" ht="15" customHeight="1" thickBot="1">
      <c r="A35" s="95"/>
      <c r="B35" s="101"/>
      <c r="C35" s="108"/>
      <c r="D35" s="276" t="s">
        <v>82</v>
      </c>
      <c r="E35" s="276"/>
      <c r="F35" s="109"/>
      <c r="G35" s="101"/>
      <c r="H35" s="95"/>
      <c r="I35" s="95"/>
      <c r="J35" s="95"/>
      <c r="K35" s="262" t="s">
        <v>122</v>
      </c>
      <c r="L35" s="270"/>
      <c r="M35" s="102"/>
      <c r="N35" s="76"/>
    </row>
    <row r="36" spans="1:14" ht="15" customHeight="1">
      <c r="A36" s="94"/>
      <c r="B36" s="262" t="s">
        <v>121</v>
      </c>
      <c r="C36" s="270"/>
      <c r="D36" s="276"/>
      <c r="E36" s="276"/>
      <c r="F36" s="262" t="s">
        <v>120</v>
      </c>
      <c r="G36" s="270"/>
      <c r="H36" s="94"/>
      <c r="I36" s="94"/>
      <c r="J36" s="94"/>
      <c r="K36" s="264"/>
      <c r="L36" s="271"/>
      <c r="M36" s="102"/>
      <c r="N36" s="76"/>
    </row>
    <row r="37" spans="1:14" ht="15" customHeight="1">
      <c r="A37" s="94"/>
      <c r="B37" s="264"/>
      <c r="C37" s="271"/>
      <c r="D37" s="94"/>
      <c r="E37" s="94"/>
      <c r="F37" s="264"/>
      <c r="G37" s="271"/>
      <c r="H37" s="94"/>
      <c r="I37" s="94"/>
      <c r="J37" s="94"/>
      <c r="K37" s="103"/>
      <c r="L37" s="104"/>
      <c r="M37" s="102"/>
      <c r="N37" s="85"/>
    </row>
    <row r="38" spans="1:14" ht="15" customHeight="1">
      <c r="A38" s="94"/>
      <c r="B38" s="103"/>
      <c r="C38" s="104"/>
      <c r="D38" s="94"/>
      <c r="E38" s="94"/>
      <c r="F38" s="103"/>
      <c r="G38" s="104"/>
      <c r="H38" s="94"/>
      <c r="I38" s="94"/>
      <c r="J38" s="94"/>
      <c r="K38" s="103"/>
      <c r="L38" s="104"/>
      <c r="M38" s="102"/>
      <c r="N38" s="85"/>
    </row>
    <row r="39" spans="1:14" ht="15" customHeight="1" thickBot="1">
      <c r="A39" s="94"/>
      <c r="B39" s="103"/>
      <c r="C39" s="104"/>
      <c r="D39" s="94"/>
      <c r="E39" s="94"/>
      <c r="F39" s="103"/>
      <c r="G39" s="104"/>
      <c r="H39" s="94"/>
      <c r="I39" s="105"/>
      <c r="J39" s="95"/>
      <c r="K39" s="96"/>
      <c r="L39" s="106"/>
      <c r="M39" s="101"/>
      <c r="N39" s="85"/>
    </row>
    <row r="40" spans="1:14" ht="15" customHeight="1">
      <c r="A40" s="272" t="s">
        <v>83</v>
      </c>
      <c r="B40" s="273"/>
      <c r="C40" s="272" t="s">
        <v>84</v>
      </c>
      <c r="D40" s="273"/>
      <c r="E40" s="272" t="s">
        <v>163</v>
      </c>
      <c r="F40" s="273"/>
      <c r="G40" s="272" t="s">
        <v>162</v>
      </c>
      <c r="H40" s="273"/>
      <c r="I40" s="107"/>
      <c r="J40" s="272" t="s">
        <v>85</v>
      </c>
      <c r="K40" s="273"/>
      <c r="L40" s="272" t="s">
        <v>86</v>
      </c>
      <c r="M40" s="273"/>
      <c r="N40" s="85"/>
    </row>
    <row r="41" spans="1:14" ht="15" customHeight="1" thickBot="1">
      <c r="A41" s="274"/>
      <c r="B41" s="275"/>
      <c r="C41" s="274"/>
      <c r="D41" s="275"/>
      <c r="E41" s="274"/>
      <c r="F41" s="275"/>
      <c r="G41" s="274"/>
      <c r="H41" s="275"/>
      <c r="I41" s="107"/>
      <c r="J41" s="274"/>
      <c r="K41" s="275"/>
      <c r="L41" s="274"/>
      <c r="M41" s="275"/>
      <c r="N41" s="91"/>
    </row>
    <row r="42" spans="1:14" ht="15" customHeight="1">
      <c r="A42" s="87"/>
      <c r="B42" s="87"/>
      <c r="C42" s="89"/>
      <c r="D42" s="89"/>
      <c r="E42" s="89"/>
      <c r="F42" s="90"/>
      <c r="G42" s="90"/>
      <c r="H42" s="90"/>
      <c r="I42" s="86"/>
      <c r="J42" s="86"/>
      <c r="K42" s="86"/>
      <c r="L42" s="91"/>
      <c r="M42" s="91"/>
      <c r="N42" s="91"/>
    </row>
    <row r="43" spans="1:14" ht="4.5" customHeight="1">
      <c r="A43" s="86"/>
      <c r="B43" s="87"/>
      <c r="C43" s="90"/>
      <c r="D43" s="90"/>
      <c r="E43" s="90"/>
      <c r="F43" s="89"/>
      <c r="G43" s="89"/>
      <c r="H43" s="89"/>
      <c r="I43" s="86"/>
      <c r="J43" s="86"/>
      <c r="K43" s="86"/>
      <c r="L43" s="91"/>
      <c r="M43" s="91"/>
      <c r="N43" s="91"/>
    </row>
    <row r="44" spans="1:15" ht="15" customHeight="1">
      <c r="A44" s="93"/>
      <c r="B44" s="93"/>
      <c r="C44" s="261" t="s">
        <v>32</v>
      </c>
      <c r="D44" s="261"/>
      <c r="E44" s="93"/>
      <c r="F44" s="93"/>
      <c r="G44" s="93"/>
      <c r="H44" s="93"/>
      <c r="I44" s="93"/>
      <c r="J44" s="93"/>
      <c r="K44" s="261" t="s">
        <v>33</v>
      </c>
      <c r="L44" s="261"/>
      <c r="M44" s="95"/>
      <c r="N44" s="95"/>
      <c r="O44" s="95"/>
    </row>
    <row r="45" spans="1:15" ht="15" customHeight="1">
      <c r="A45" s="93"/>
      <c r="B45" s="93"/>
      <c r="C45" s="261"/>
      <c r="D45" s="261"/>
      <c r="E45" s="93"/>
      <c r="F45" s="93"/>
      <c r="G45" s="93"/>
      <c r="H45" s="93"/>
      <c r="I45" s="93"/>
      <c r="J45" s="93"/>
      <c r="K45" s="261"/>
      <c r="L45" s="261"/>
      <c r="M45" s="95"/>
      <c r="N45" s="95"/>
      <c r="O45" s="95"/>
    </row>
    <row r="46" spans="1:15" ht="15" customHeight="1">
      <c r="A46" s="117"/>
      <c r="B46" s="117"/>
      <c r="C46" s="117"/>
      <c r="D46" s="118"/>
      <c r="E46" s="119"/>
      <c r="F46" s="119"/>
      <c r="G46" s="119"/>
      <c r="H46" s="119"/>
      <c r="I46" s="119"/>
      <c r="J46" s="119"/>
      <c r="K46" s="120"/>
      <c r="L46" s="94"/>
      <c r="M46" s="94"/>
      <c r="N46" s="94"/>
      <c r="O46" s="94"/>
    </row>
    <row r="47" spans="1:15" ht="15" customHeight="1" thickBot="1">
      <c r="A47" s="117"/>
      <c r="B47" s="117"/>
      <c r="C47" s="117"/>
      <c r="D47" s="121"/>
      <c r="E47" s="119"/>
      <c r="F47" s="119"/>
      <c r="G47" s="119"/>
      <c r="H47" s="119"/>
      <c r="I47" s="119"/>
      <c r="J47" s="119"/>
      <c r="K47" s="122"/>
      <c r="L47" s="123"/>
      <c r="M47" s="123"/>
      <c r="N47" s="123"/>
      <c r="O47" s="123"/>
    </row>
    <row r="48" spans="1:15" ht="15" customHeight="1">
      <c r="A48" s="117"/>
      <c r="B48" s="117"/>
      <c r="C48" s="262" t="s">
        <v>168</v>
      </c>
      <c r="D48" s="263"/>
      <c r="E48" s="124"/>
      <c r="F48" s="117"/>
      <c r="G48" s="117"/>
      <c r="H48" s="117"/>
      <c r="I48" s="117"/>
      <c r="J48" s="125"/>
      <c r="K48" s="263" t="s">
        <v>123</v>
      </c>
      <c r="L48" s="263"/>
      <c r="M48" s="126"/>
      <c r="N48" s="94"/>
      <c r="O48" s="94"/>
    </row>
    <row r="49" spans="1:15" ht="15" customHeight="1">
      <c r="A49" s="117"/>
      <c r="B49" s="117"/>
      <c r="C49" s="264"/>
      <c r="D49" s="265"/>
      <c r="E49" s="120"/>
      <c r="F49" s="117"/>
      <c r="G49" s="117"/>
      <c r="H49" s="117"/>
      <c r="I49" s="117"/>
      <c r="J49" s="118"/>
      <c r="K49" s="265"/>
      <c r="L49" s="265"/>
      <c r="M49" s="104"/>
      <c r="N49" s="94"/>
      <c r="O49" s="94"/>
    </row>
    <row r="50" spans="1:15" ht="15" customHeight="1">
      <c r="A50" s="117"/>
      <c r="B50" s="117"/>
      <c r="C50" s="118"/>
      <c r="D50" s="119"/>
      <c r="E50" s="120"/>
      <c r="F50" s="117"/>
      <c r="G50" s="117"/>
      <c r="H50" s="94"/>
      <c r="I50" s="94"/>
      <c r="J50" s="103"/>
      <c r="K50" s="102"/>
      <c r="L50" s="102"/>
      <c r="M50" s="104"/>
      <c r="N50" s="94"/>
      <c r="O50" s="94"/>
    </row>
    <row r="51" spans="1:15" ht="15" customHeight="1" thickBot="1">
      <c r="A51" s="117"/>
      <c r="B51" s="117"/>
      <c r="C51" s="118"/>
      <c r="D51" s="119"/>
      <c r="E51" s="120"/>
      <c r="F51" s="117"/>
      <c r="G51" s="117"/>
      <c r="H51" s="94"/>
      <c r="I51" s="94"/>
      <c r="J51" s="103"/>
      <c r="K51" s="102"/>
      <c r="L51" s="102"/>
      <c r="M51" s="104"/>
      <c r="N51" s="94"/>
      <c r="O51" s="94"/>
    </row>
    <row r="52" spans="1:15" ht="15" customHeight="1">
      <c r="A52" s="117"/>
      <c r="B52" s="262" t="s">
        <v>119</v>
      </c>
      <c r="C52" s="270"/>
      <c r="D52" s="117"/>
      <c r="E52" s="117"/>
      <c r="F52" s="118"/>
      <c r="G52" s="117"/>
      <c r="H52" s="94"/>
      <c r="I52" s="262" t="s">
        <v>166</v>
      </c>
      <c r="J52" s="270"/>
      <c r="K52" s="94"/>
      <c r="L52" s="94"/>
      <c r="M52" s="262" t="s">
        <v>167</v>
      </c>
      <c r="N52" s="270"/>
      <c r="O52" s="94"/>
    </row>
    <row r="53" spans="1:15" ht="15" customHeight="1">
      <c r="A53" s="117"/>
      <c r="B53" s="264"/>
      <c r="C53" s="271"/>
      <c r="D53" s="117"/>
      <c r="E53" s="117"/>
      <c r="F53" s="127"/>
      <c r="G53" s="117"/>
      <c r="H53" s="117"/>
      <c r="I53" s="264"/>
      <c r="J53" s="271"/>
      <c r="K53" s="117"/>
      <c r="L53" s="94"/>
      <c r="M53" s="264"/>
      <c r="N53" s="271"/>
      <c r="O53" s="94"/>
    </row>
    <row r="54" spans="1:15" ht="15" customHeight="1">
      <c r="A54" s="117"/>
      <c r="B54" s="118"/>
      <c r="C54" s="120"/>
      <c r="D54" s="117"/>
      <c r="E54" s="117"/>
      <c r="F54" s="118"/>
      <c r="G54" s="117"/>
      <c r="H54" s="117"/>
      <c r="I54" s="118"/>
      <c r="J54" s="120"/>
      <c r="K54" s="117"/>
      <c r="L54" s="94"/>
      <c r="M54" s="103"/>
      <c r="N54" s="104"/>
      <c r="O54" s="94"/>
    </row>
    <row r="55" spans="1:15" ht="15" customHeight="1" thickBot="1">
      <c r="A55" s="117"/>
      <c r="B55" s="128"/>
      <c r="C55" s="129"/>
      <c r="D55" s="117"/>
      <c r="E55" s="117"/>
      <c r="F55" s="128"/>
      <c r="G55" s="117"/>
      <c r="H55" s="117"/>
      <c r="I55" s="128"/>
      <c r="J55" s="129"/>
      <c r="K55" s="117"/>
      <c r="L55" s="94"/>
      <c r="M55" s="130"/>
      <c r="N55" s="131"/>
      <c r="O55" s="94"/>
    </row>
    <row r="56" spans="1:15" ht="15" customHeight="1">
      <c r="A56" s="266" t="s">
        <v>164</v>
      </c>
      <c r="B56" s="267"/>
      <c r="C56" s="266" t="s">
        <v>165</v>
      </c>
      <c r="D56" s="267"/>
      <c r="E56" s="266" t="s">
        <v>57</v>
      </c>
      <c r="F56" s="267"/>
      <c r="G56" s="94"/>
      <c r="H56" s="266" t="s">
        <v>158</v>
      </c>
      <c r="I56" s="267"/>
      <c r="J56" s="266" t="s">
        <v>160</v>
      </c>
      <c r="K56" s="267"/>
      <c r="L56" s="266" t="s">
        <v>159</v>
      </c>
      <c r="M56" s="267"/>
      <c r="N56" s="266" t="s">
        <v>161</v>
      </c>
      <c r="O56" s="267"/>
    </row>
    <row r="57" spans="1:15" ht="15" customHeight="1" thickBot="1">
      <c r="A57" s="268"/>
      <c r="B57" s="269"/>
      <c r="C57" s="268"/>
      <c r="D57" s="269"/>
      <c r="E57" s="268"/>
      <c r="F57" s="269"/>
      <c r="G57" s="94"/>
      <c r="H57" s="268"/>
      <c r="I57" s="269"/>
      <c r="J57" s="268"/>
      <c r="K57" s="269"/>
      <c r="L57" s="268"/>
      <c r="M57" s="269"/>
      <c r="N57" s="268"/>
      <c r="O57" s="269"/>
    </row>
    <row r="58" spans="1:14" ht="15" customHeight="1">
      <c r="A58" s="76"/>
      <c r="B58" s="76"/>
      <c r="C58" s="76"/>
      <c r="D58" s="110"/>
      <c r="E58" s="110"/>
      <c r="F58" s="76"/>
      <c r="G58" s="76"/>
      <c r="H58" s="76"/>
      <c r="I58" s="76"/>
      <c r="J58" s="76"/>
      <c r="K58" s="76"/>
      <c r="L58" s="76"/>
      <c r="M58" s="76"/>
      <c r="N58" s="76"/>
    </row>
    <row r="59" spans="1:14" ht="15" customHeight="1">
      <c r="A59" s="76"/>
      <c r="B59" s="76"/>
      <c r="C59" s="76"/>
      <c r="D59" s="84"/>
      <c r="E59" s="84"/>
      <c r="F59" s="76"/>
      <c r="G59" s="76"/>
      <c r="H59" s="76"/>
      <c r="I59" s="76"/>
      <c r="J59" s="76"/>
      <c r="K59" s="113"/>
      <c r="L59" s="113"/>
      <c r="M59" s="76"/>
      <c r="N59" s="76"/>
    </row>
    <row r="60" spans="1:14" ht="15" customHeight="1">
      <c r="A60" s="76"/>
      <c r="B60" s="113"/>
      <c r="C60" s="113"/>
      <c r="D60" s="84"/>
      <c r="E60" s="84"/>
      <c r="F60" s="113"/>
      <c r="G60" s="113"/>
      <c r="H60" s="76"/>
      <c r="I60" s="76"/>
      <c r="J60" s="76"/>
      <c r="K60" s="113"/>
      <c r="L60" s="113"/>
      <c r="M60" s="76"/>
      <c r="N60" s="76"/>
    </row>
    <row r="61" spans="1:14" ht="15" customHeight="1">
      <c r="A61" s="76"/>
      <c r="B61" s="113"/>
      <c r="C61" s="113"/>
      <c r="D61" s="76"/>
      <c r="E61" s="76"/>
      <c r="F61" s="113"/>
      <c r="G61" s="113"/>
      <c r="H61" s="76"/>
      <c r="I61" s="76"/>
      <c r="J61" s="76"/>
      <c r="K61" s="76"/>
      <c r="L61" s="76"/>
      <c r="M61" s="76"/>
      <c r="N61" s="76"/>
    </row>
    <row r="62" spans="1:14" ht="15" customHeight="1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</row>
    <row r="63" spans="1:14" ht="15" customHeight="1">
      <c r="A63" s="76"/>
      <c r="B63" s="76"/>
      <c r="C63" s="76"/>
      <c r="D63" s="76"/>
      <c r="E63" s="76"/>
      <c r="F63" s="76"/>
      <c r="G63" s="76"/>
      <c r="H63" s="76"/>
      <c r="I63" s="114"/>
      <c r="J63" s="76"/>
      <c r="K63" s="76"/>
      <c r="L63" s="76"/>
      <c r="M63" s="76"/>
      <c r="N63" s="77"/>
    </row>
    <row r="64" spans="1:14" ht="15" customHeight="1">
      <c r="A64" s="115"/>
      <c r="B64" s="115"/>
      <c r="C64" s="115"/>
      <c r="D64" s="115"/>
      <c r="E64" s="115"/>
      <c r="F64" s="115"/>
      <c r="G64" s="115"/>
      <c r="H64" s="115"/>
      <c r="I64" s="116"/>
      <c r="J64" s="115"/>
      <c r="K64" s="115"/>
      <c r="L64" s="115"/>
      <c r="M64" s="115"/>
      <c r="N64" s="77"/>
    </row>
    <row r="65" spans="1:14" ht="15" customHeight="1">
      <c r="A65" s="115"/>
      <c r="B65" s="115"/>
      <c r="C65" s="115"/>
      <c r="D65" s="115"/>
      <c r="E65" s="115"/>
      <c r="F65" s="115"/>
      <c r="G65" s="115"/>
      <c r="H65" s="115"/>
      <c r="I65" s="116"/>
      <c r="J65" s="115"/>
      <c r="K65" s="115"/>
      <c r="L65" s="115"/>
      <c r="M65" s="115"/>
      <c r="N65" s="76"/>
    </row>
    <row r="66" spans="1:14" ht="15" customHeight="1" hidden="1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</row>
    <row r="67" spans="1:14" ht="15" customHeight="1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</row>
    <row r="68" spans="1:14" ht="15" customHeight="1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</row>
    <row r="69" spans="1:15" ht="15" customHeight="1">
      <c r="A69" s="111"/>
      <c r="B69" s="111"/>
      <c r="C69" s="112"/>
      <c r="D69" s="112"/>
      <c r="E69" s="111"/>
      <c r="F69" s="111"/>
      <c r="G69" s="111"/>
      <c r="H69" s="111"/>
      <c r="I69" s="111"/>
      <c r="J69" s="111"/>
      <c r="K69" s="112"/>
      <c r="L69" s="112"/>
      <c r="M69" s="76"/>
      <c r="N69" s="76"/>
      <c r="O69" s="82"/>
    </row>
    <row r="70" spans="1:15" ht="15" customHeight="1">
      <c r="A70" s="111"/>
      <c r="B70" s="111"/>
      <c r="C70" s="112"/>
      <c r="D70" s="112"/>
      <c r="E70" s="111"/>
      <c r="F70" s="111"/>
      <c r="G70" s="111"/>
      <c r="H70" s="111"/>
      <c r="I70" s="111"/>
      <c r="J70" s="111"/>
      <c r="K70" s="112"/>
      <c r="L70" s="112"/>
      <c r="M70" s="76"/>
      <c r="N70" s="76"/>
      <c r="O70" s="82"/>
    </row>
    <row r="71" spans="1:15" ht="15" customHeight="1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6"/>
      <c r="M71" s="76"/>
      <c r="N71" s="76"/>
      <c r="O71" s="82"/>
    </row>
    <row r="72" spans="1:15" ht="15" customHeight="1">
      <c r="A72" s="78"/>
      <c r="B72" s="78"/>
      <c r="C72" s="78"/>
      <c r="D72" s="132"/>
      <c r="E72" s="78"/>
      <c r="F72" s="78"/>
      <c r="G72" s="78"/>
      <c r="H72" s="78"/>
      <c r="I72" s="78"/>
      <c r="J72" s="78"/>
      <c r="K72" s="132"/>
      <c r="L72" s="76"/>
      <c r="M72" s="76"/>
      <c r="N72" s="76"/>
      <c r="O72" s="82"/>
    </row>
    <row r="73" spans="1:15" ht="15" customHeight="1">
      <c r="A73" s="78"/>
      <c r="B73" s="78"/>
      <c r="C73" s="113"/>
      <c r="D73" s="113"/>
      <c r="E73" s="78"/>
      <c r="F73" s="78"/>
      <c r="G73" s="78"/>
      <c r="H73" s="78"/>
      <c r="I73" s="78"/>
      <c r="J73" s="78"/>
      <c r="K73" s="113"/>
      <c r="L73" s="113"/>
      <c r="M73" s="76"/>
      <c r="N73" s="76"/>
      <c r="O73" s="82"/>
    </row>
    <row r="74" spans="1:15" ht="15" customHeight="1">
      <c r="A74" s="78"/>
      <c r="B74" s="78"/>
      <c r="C74" s="113"/>
      <c r="D74" s="113"/>
      <c r="E74" s="78"/>
      <c r="F74" s="78"/>
      <c r="G74" s="78"/>
      <c r="H74" s="78"/>
      <c r="I74" s="78"/>
      <c r="J74" s="78"/>
      <c r="K74" s="113"/>
      <c r="L74" s="113"/>
      <c r="M74" s="76"/>
      <c r="N74" s="76"/>
      <c r="O74" s="82"/>
    </row>
    <row r="75" spans="1:15" ht="15" customHeight="1">
      <c r="A75" s="78"/>
      <c r="B75" s="78"/>
      <c r="C75" s="78"/>
      <c r="D75" s="78"/>
      <c r="E75" s="78"/>
      <c r="F75" s="78"/>
      <c r="G75" s="78"/>
      <c r="H75" s="76"/>
      <c r="I75" s="76"/>
      <c r="J75" s="76"/>
      <c r="K75" s="76"/>
      <c r="L75" s="76"/>
      <c r="M75" s="76"/>
      <c r="N75" s="76"/>
      <c r="O75" s="82"/>
    </row>
    <row r="76" spans="1:15" ht="15" customHeight="1">
      <c r="A76" s="78"/>
      <c r="B76" s="78"/>
      <c r="C76" s="78"/>
      <c r="D76" s="78"/>
      <c r="E76" s="78"/>
      <c r="F76" s="78"/>
      <c r="G76" s="78"/>
      <c r="H76" s="76"/>
      <c r="I76" s="76"/>
      <c r="J76" s="76"/>
      <c r="K76" s="76"/>
      <c r="L76" s="76"/>
      <c r="M76" s="76"/>
      <c r="N76" s="76"/>
      <c r="O76" s="82"/>
    </row>
    <row r="77" spans="1:15" ht="15" customHeight="1">
      <c r="A77" s="78"/>
      <c r="B77" s="113"/>
      <c r="C77" s="113"/>
      <c r="D77" s="78"/>
      <c r="E77" s="78"/>
      <c r="F77" s="78"/>
      <c r="G77" s="78"/>
      <c r="H77" s="76"/>
      <c r="I77" s="113"/>
      <c r="J77" s="113"/>
      <c r="K77" s="76"/>
      <c r="L77" s="76"/>
      <c r="M77" s="113"/>
      <c r="N77" s="113"/>
      <c r="O77" s="82"/>
    </row>
    <row r="78" spans="1:16" ht="15" customHeight="1">
      <c r="A78" s="78"/>
      <c r="B78" s="113"/>
      <c r="C78" s="113"/>
      <c r="D78" s="78"/>
      <c r="E78" s="78"/>
      <c r="F78" s="133"/>
      <c r="G78" s="78"/>
      <c r="H78" s="78"/>
      <c r="I78" s="113"/>
      <c r="J78" s="113"/>
      <c r="K78" s="78"/>
      <c r="L78" s="76"/>
      <c r="M78" s="113"/>
      <c r="N78" s="113"/>
      <c r="O78" s="82"/>
      <c r="P78" s="73"/>
    </row>
    <row r="79" spans="1:16" ht="15" customHeight="1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6"/>
      <c r="M79" s="76"/>
      <c r="N79" s="76"/>
      <c r="O79" s="82"/>
      <c r="P79" s="74"/>
    </row>
    <row r="80" spans="1:16" ht="15" customHeight="1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6"/>
      <c r="M80" s="76"/>
      <c r="N80" s="76"/>
      <c r="O80" s="82"/>
      <c r="P80" s="74"/>
    </row>
    <row r="81" spans="1:15" ht="15" customHeight="1">
      <c r="A81" s="111"/>
      <c r="B81" s="111"/>
      <c r="C81" s="111"/>
      <c r="D81" s="111"/>
      <c r="E81" s="111"/>
      <c r="F81" s="111"/>
      <c r="G81" s="76"/>
      <c r="H81" s="111"/>
      <c r="I81" s="111"/>
      <c r="J81" s="111"/>
      <c r="K81" s="111"/>
      <c r="L81" s="111"/>
      <c r="M81" s="111"/>
      <c r="N81" s="111"/>
      <c r="O81" s="111"/>
    </row>
    <row r="82" spans="1:15" ht="15" customHeight="1">
      <c r="A82" s="111"/>
      <c r="B82" s="111"/>
      <c r="C82" s="111"/>
      <c r="D82" s="111"/>
      <c r="E82" s="111"/>
      <c r="F82" s="111"/>
      <c r="G82" s="76"/>
      <c r="H82" s="111"/>
      <c r="I82" s="111"/>
      <c r="J82" s="111"/>
      <c r="K82" s="111"/>
      <c r="L82" s="111"/>
      <c r="M82" s="111"/>
      <c r="N82" s="111"/>
      <c r="O82" s="111"/>
    </row>
    <row r="83" spans="1:15" ht="15" customHeight="1">
      <c r="A83" s="78"/>
      <c r="B83" s="78"/>
      <c r="C83" s="78"/>
      <c r="D83" s="78"/>
      <c r="E83" s="78"/>
      <c r="F83" s="78"/>
      <c r="G83" s="75"/>
      <c r="H83" s="78"/>
      <c r="I83" s="78"/>
      <c r="J83" s="78"/>
      <c r="K83" s="78"/>
      <c r="L83" s="78"/>
      <c r="M83" s="78"/>
      <c r="N83" s="78"/>
      <c r="O83" s="119"/>
    </row>
    <row r="84" ht="3" customHeight="1"/>
    <row r="85" ht="3" customHeight="1"/>
    <row r="86" ht="3" customHeight="1"/>
    <row r="87" ht="3" customHeight="1"/>
    <row r="88" ht="3" customHeight="1"/>
    <row r="89" ht="3" customHeight="1"/>
    <row r="90" ht="3" customHeight="1"/>
    <row r="91" ht="3" customHeight="1"/>
    <row r="92" ht="3" customHeight="1"/>
    <row r="97" spans="1:14" ht="13.5">
      <c r="A97" s="260" t="s">
        <v>30</v>
      </c>
      <c r="B97" s="260"/>
      <c r="C97" s="260"/>
      <c r="D97" s="260"/>
      <c r="E97" s="260"/>
      <c r="F97" s="260"/>
      <c r="G97" s="260"/>
      <c r="H97" s="260"/>
      <c r="I97" s="260"/>
      <c r="J97" s="260"/>
      <c r="K97" s="260"/>
      <c r="L97" s="260"/>
      <c r="M97" s="260"/>
      <c r="N97" s="260"/>
    </row>
    <row r="98" spans="1:14" ht="13.5">
      <c r="A98" s="260"/>
      <c r="B98" s="260"/>
      <c r="C98" s="260"/>
      <c r="D98" s="260"/>
      <c r="E98" s="260"/>
      <c r="F98" s="260"/>
      <c r="G98" s="260"/>
      <c r="H98" s="260"/>
      <c r="I98" s="260"/>
      <c r="J98" s="260"/>
      <c r="K98" s="260"/>
      <c r="L98" s="260"/>
      <c r="M98" s="260"/>
      <c r="N98" s="260"/>
    </row>
    <row r="99" spans="1:14" ht="13.5">
      <c r="A99" s="260"/>
      <c r="B99" s="260"/>
      <c r="C99" s="260"/>
      <c r="D99" s="260"/>
      <c r="E99" s="260"/>
      <c r="F99" s="260"/>
      <c r="G99" s="260"/>
      <c r="H99" s="260"/>
      <c r="I99" s="260"/>
      <c r="J99" s="260"/>
      <c r="K99" s="260"/>
      <c r="L99" s="260"/>
      <c r="M99" s="260"/>
      <c r="N99" s="260"/>
    </row>
    <row r="100" spans="1:14" ht="13.5">
      <c r="A100" s="260"/>
      <c r="B100" s="260"/>
      <c r="C100" s="260"/>
      <c r="D100" s="260"/>
      <c r="E100" s="260"/>
      <c r="F100" s="260"/>
      <c r="G100" s="260"/>
      <c r="H100" s="260"/>
      <c r="I100" s="260"/>
      <c r="J100" s="260"/>
      <c r="K100" s="260"/>
      <c r="L100" s="260"/>
      <c r="M100" s="260"/>
      <c r="N100" s="260"/>
    </row>
    <row r="101" spans="1:14" ht="13.5">
      <c r="A101" s="146"/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</row>
    <row r="102" spans="1:14" ht="13.5">
      <c r="A102" s="146"/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</row>
    <row r="103" spans="1:14" ht="13.5">
      <c r="A103" s="146"/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</row>
    <row r="104" spans="1:14" ht="13.5">
      <c r="A104" s="146"/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</row>
    <row r="105" spans="1:14" ht="13.5">
      <c r="A105" s="146"/>
      <c r="B105" s="146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</row>
    <row r="106" spans="1:14" ht="13.5">
      <c r="A106" s="146"/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</row>
    <row r="107" spans="1:14" ht="13.5">
      <c r="A107" s="146"/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</row>
    <row r="108" spans="1:14" ht="13.5">
      <c r="A108" s="146"/>
      <c r="B108" s="146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</row>
    <row r="109" spans="1:14" ht="14.25" thickBot="1">
      <c r="A109" s="146"/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</row>
    <row r="110" spans="1:14" ht="13.5">
      <c r="A110" s="257" t="s">
        <v>61</v>
      </c>
      <c r="B110" s="257" t="s">
        <v>65</v>
      </c>
      <c r="C110" s="257" t="s">
        <v>68</v>
      </c>
      <c r="D110" s="257" t="s">
        <v>69</v>
      </c>
      <c r="E110" s="257" t="s">
        <v>64</v>
      </c>
      <c r="F110" s="257" t="s">
        <v>59</v>
      </c>
      <c r="G110" s="245"/>
      <c r="H110" s="257" t="s">
        <v>60</v>
      </c>
      <c r="I110" s="257" t="s">
        <v>66</v>
      </c>
      <c r="J110" s="257" t="s">
        <v>67</v>
      </c>
      <c r="K110" s="257" t="s">
        <v>58</v>
      </c>
      <c r="L110" s="257" t="s">
        <v>62</v>
      </c>
      <c r="M110" s="257" t="s">
        <v>63</v>
      </c>
      <c r="N110" s="257" t="s">
        <v>70</v>
      </c>
    </row>
    <row r="111" spans="1:14" ht="13.5">
      <c r="A111" s="258"/>
      <c r="B111" s="258"/>
      <c r="C111" s="258"/>
      <c r="D111" s="258"/>
      <c r="E111" s="258"/>
      <c r="F111" s="258"/>
      <c r="G111" s="246"/>
      <c r="H111" s="258"/>
      <c r="I111" s="258"/>
      <c r="J111" s="258"/>
      <c r="K111" s="258"/>
      <c r="L111" s="258"/>
      <c r="M111" s="258"/>
      <c r="N111" s="258"/>
    </row>
    <row r="112" spans="1:14" ht="14.25" thickBot="1">
      <c r="A112" s="259"/>
      <c r="B112" s="259"/>
      <c r="C112" s="259"/>
      <c r="D112" s="259"/>
      <c r="E112" s="259"/>
      <c r="F112" s="259"/>
      <c r="G112" s="246"/>
      <c r="H112" s="259"/>
      <c r="I112" s="259"/>
      <c r="J112" s="259"/>
      <c r="K112" s="259"/>
      <c r="L112" s="259"/>
      <c r="M112" s="259"/>
      <c r="N112" s="259"/>
    </row>
  </sheetData>
  <sheetProtection/>
  <mergeCells count="76">
    <mergeCell ref="K48:L49"/>
    <mergeCell ref="B52:C53"/>
    <mergeCell ref="I52:J53"/>
    <mergeCell ref="M52:N53"/>
    <mergeCell ref="H56:I57"/>
    <mergeCell ref="J56:K57"/>
    <mergeCell ref="L56:M57"/>
    <mergeCell ref="N56:O57"/>
    <mergeCell ref="L19:N20"/>
    <mergeCell ref="A21:B22"/>
    <mergeCell ref="C21:E22"/>
    <mergeCell ref="F21:H22"/>
    <mergeCell ref="I21:K22"/>
    <mergeCell ref="L21:N22"/>
    <mergeCell ref="A19:B20"/>
    <mergeCell ref="C19:E20"/>
    <mergeCell ref="F19:H20"/>
    <mergeCell ref="I19:K20"/>
    <mergeCell ref="A15:B16"/>
    <mergeCell ref="C15:E16"/>
    <mergeCell ref="F15:H16"/>
    <mergeCell ref="I15:K16"/>
    <mergeCell ref="A17:B18"/>
    <mergeCell ref="C17:E18"/>
    <mergeCell ref="F17:H18"/>
    <mergeCell ref="I17:K18"/>
    <mergeCell ref="A1:N4"/>
    <mergeCell ref="A5:B6"/>
    <mergeCell ref="C5:E6"/>
    <mergeCell ref="F5:H6"/>
    <mergeCell ref="I5:K6"/>
    <mergeCell ref="L5:N6"/>
    <mergeCell ref="K30:L32"/>
    <mergeCell ref="B36:C37"/>
    <mergeCell ref="F36:G37"/>
    <mergeCell ref="A27:N28"/>
    <mergeCell ref="D29:E30"/>
    <mergeCell ref="D32:E32"/>
    <mergeCell ref="D33:E34"/>
    <mergeCell ref="K44:L45"/>
    <mergeCell ref="K35:L36"/>
    <mergeCell ref="J40:K41"/>
    <mergeCell ref="L40:M41"/>
    <mergeCell ref="A40:B41"/>
    <mergeCell ref="C40:D41"/>
    <mergeCell ref="E40:F41"/>
    <mergeCell ref="G40:H41"/>
    <mergeCell ref="D35:E36"/>
    <mergeCell ref="E110:E112"/>
    <mergeCell ref="A110:A112"/>
    <mergeCell ref="F110:F112"/>
    <mergeCell ref="C44:D45"/>
    <mergeCell ref="C48:D49"/>
    <mergeCell ref="A56:B57"/>
    <mergeCell ref="C56:D57"/>
    <mergeCell ref="E56:F57"/>
    <mergeCell ref="J110:J112"/>
    <mergeCell ref="K110:K112"/>
    <mergeCell ref="L110:L112"/>
    <mergeCell ref="A97:N100"/>
    <mergeCell ref="N110:N112"/>
    <mergeCell ref="H110:H112"/>
    <mergeCell ref="I110:I112"/>
    <mergeCell ref="B110:B112"/>
    <mergeCell ref="C110:C112"/>
    <mergeCell ref="D110:D112"/>
    <mergeCell ref="G110:G112"/>
    <mergeCell ref="I7:K8"/>
    <mergeCell ref="L7:N8"/>
    <mergeCell ref="A11:N14"/>
    <mergeCell ref="L15:N16"/>
    <mergeCell ref="L17:N18"/>
    <mergeCell ref="F7:H8"/>
    <mergeCell ref="C7:E8"/>
    <mergeCell ref="A7:B8"/>
    <mergeCell ref="M110:M112"/>
  </mergeCells>
  <printOptions/>
  <pageMargins left="0.2" right="0" top="0.1968503937007874" bottom="0" header="0.2" footer="0.19"/>
  <pageSetup horizontalDpi="300" verticalDpi="3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F18"/>
  <sheetViews>
    <sheetView zoomScalePageLayoutView="0" workbookViewId="0" topLeftCell="A1">
      <selection activeCell="C11" sqref="C11"/>
    </sheetView>
  </sheetViews>
  <sheetFormatPr defaultColWidth="9.00390625" defaultRowHeight="13.5"/>
  <cols>
    <col min="1" max="1" width="4.875" style="43" customWidth="1"/>
    <col min="2" max="2" width="4.375" style="2" customWidth="1"/>
    <col min="3" max="3" width="12.25390625" style="2" customWidth="1"/>
    <col min="4" max="4" width="3.25390625" style="2" customWidth="1"/>
    <col min="5" max="5" width="2.00390625" style="2" customWidth="1"/>
    <col min="6" max="7" width="3.25390625" style="2" customWidth="1"/>
    <col min="8" max="8" width="2.00390625" style="2" customWidth="1"/>
    <col min="9" max="10" width="3.25390625" style="2" customWidth="1"/>
    <col min="11" max="11" width="2.00390625" style="2" customWidth="1"/>
    <col min="12" max="13" width="3.25390625" style="2" customWidth="1"/>
    <col min="14" max="14" width="2.00390625" style="2" customWidth="1"/>
    <col min="15" max="16" width="3.25390625" style="2" customWidth="1"/>
    <col min="17" max="17" width="2.00390625" style="2" customWidth="1"/>
    <col min="18" max="19" width="3.25390625" style="2" customWidth="1"/>
    <col min="20" max="20" width="2.00390625" style="2" customWidth="1"/>
    <col min="21" max="21" width="3.25390625" style="2" customWidth="1"/>
    <col min="22" max="22" width="2.00390625" style="2" customWidth="1"/>
    <col min="23" max="23" width="3.25390625" style="2" customWidth="1"/>
    <col min="24" max="24" width="2.00390625" style="2" customWidth="1"/>
    <col min="25" max="25" width="3.25390625" style="2" customWidth="1"/>
    <col min="26" max="26" width="2.00390625" style="2" customWidth="1"/>
    <col min="27" max="27" width="3.25390625" style="2" customWidth="1"/>
    <col min="28" max="28" width="2.00390625" style="5" customWidth="1"/>
    <col min="29" max="29" width="3.25390625" style="2" customWidth="1"/>
    <col min="30" max="30" width="2.00390625" style="2" customWidth="1"/>
    <col min="31" max="31" width="3.25390625" style="2" customWidth="1"/>
    <col min="32" max="32" width="14.375" style="43" customWidth="1"/>
    <col min="33" max="16384" width="9.00390625" style="43" customWidth="1"/>
  </cols>
  <sheetData>
    <row r="1" spans="1:32" s="2" customFormat="1" ht="19.5" customHeight="1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</row>
    <row r="2" spans="1:32" s="2" customFormat="1" ht="19.5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</row>
    <row r="4" spans="1:32" ht="24.75" customHeight="1">
      <c r="A4" s="12"/>
      <c r="B4" s="12" t="s">
        <v>22</v>
      </c>
      <c r="C4" s="42" t="s">
        <v>6</v>
      </c>
      <c r="D4" s="285" t="s">
        <v>7</v>
      </c>
      <c r="E4" s="286"/>
      <c r="F4" s="287" t="s">
        <v>8</v>
      </c>
      <c r="G4" s="288"/>
      <c r="H4" s="288"/>
      <c r="I4" s="288"/>
      <c r="J4" s="288"/>
      <c r="K4" s="288"/>
      <c r="L4" s="288"/>
      <c r="M4" s="288"/>
      <c r="N4" s="288"/>
      <c r="O4" s="288"/>
      <c r="P4" s="289"/>
      <c r="Q4" s="290" t="s">
        <v>9</v>
      </c>
      <c r="R4" s="290"/>
      <c r="S4" s="290"/>
      <c r="T4" s="290"/>
      <c r="U4" s="290"/>
      <c r="V4" s="290"/>
      <c r="W4" s="290"/>
      <c r="X4" s="290"/>
      <c r="Y4" s="290" t="s">
        <v>141</v>
      </c>
      <c r="Z4" s="290"/>
      <c r="AA4" s="290"/>
      <c r="AB4" s="290"/>
      <c r="AC4" s="290"/>
      <c r="AD4" s="290"/>
      <c r="AE4" s="290"/>
      <c r="AF4" s="12" t="s">
        <v>23</v>
      </c>
    </row>
    <row r="5" spans="1:32" ht="24.75" customHeight="1">
      <c r="A5" s="12">
        <v>1</v>
      </c>
      <c r="B5" s="12" t="s">
        <v>75</v>
      </c>
      <c r="C5" s="150" t="s">
        <v>189</v>
      </c>
      <c r="D5" s="285">
        <v>0.4166666666666667</v>
      </c>
      <c r="E5" s="286"/>
      <c r="F5" s="295" t="s">
        <v>127</v>
      </c>
      <c r="G5" s="296"/>
      <c r="H5" s="296"/>
      <c r="I5" s="296"/>
      <c r="J5" s="46"/>
      <c r="K5" s="47" t="s">
        <v>72</v>
      </c>
      <c r="L5" s="48"/>
      <c r="M5" s="297" t="s">
        <v>126</v>
      </c>
      <c r="N5" s="298"/>
      <c r="O5" s="298"/>
      <c r="P5" s="299"/>
      <c r="Q5" s="300" t="str">
        <f>F6</f>
        <v>Ｂ1</v>
      </c>
      <c r="R5" s="301"/>
      <c r="S5" s="301"/>
      <c r="T5" s="302"/>
      <c r="U5" s="303" t="str">
        <f>M6</f>
        <v>Ａ2</v>
      </c>
      <c r="V5" s="301"/>
      <c r="W5" s="301"/>
      <c r="X5" s="304"/>
      <c r="Y5" s="290" t="s">
        <v>144</v>
      </c>
      <c r="Z5" s="290"/>
      <c r="AA5" s="290"/>
      <c r="AB5" s="290"/>
      <c r="AC5" s="290"/>
      <c r="AD5" s="290"/>
      <c r="AE5" s="290"/>
      <c r="AF5" s="12" t="s">
        <v>26</v>
      </c>
    </row>
    <row r="6" spans="1:32" ht="24.75" customHeight="1" thickBot="1">
      <c r="A6" s="55">
        <v>2</v>
      </c>
      <c r="B6" s="55" t="s">
        <v>76</v>
      </c>
      <c r="C6" s="151" t="s">
        <v>189</v>
      </c>
      <c r="D6" s="305">
        <v>0.5</v>
      </c>
      <c r="E6" s="306"/>
      <c r="F6" s="307" t="s">
        <v>128</v>
      </c>
      <c r="G6" s="308"/>
      <c r="H6" s="308"/>
      <c r="I6" s="308"/>
      <c r="J6" s="58"/>
      <c r="K6" s="59" t="s">
        <v>73</v>
      </c>
      <c r="L6" s="60"/>
      <c r="M6" s="329" t="s">
        <v>125</v>
      </c>
      <c r="N6" s="330"/>
      <c r="O6" s="330"/>
      <c r="P6" s="331"/>
      <c r="Q6" s="332" t="str">
        <f>F5</f>
        <v>Ａ1</v>
      </c>
      <c r="R6" s="292"/>
      <c r="S6" s="292"/>
      <c r="T6" s="333"/>
      <c r="U6" s="291" t="str">
        <f>M5</f>
        <v>Ｂ2</v>
      </c>
      <c r="V6" s="292"/>
      <c r="W6" s="292"/>
      <c r="X6" s="293"/>
      <c r="Y6" s="294" t="s">
        <v>144</v>
      </c>
      <c r="Z6" s="294"/>
      <c r="AA6" s="294"/>
      <c r="AB6" s="294"/>
      <c r="AC6" s="294"/>
      <c r="AD6" s="294"/>
      <c r="AE6" s="294"/>
      <c r="AF6" s="55" t="s">
        <v>26</v>
      </c>
    </row>
    <row r="7" spans="1:32" ht="24.75" customHeight="1" thickTop="1">
      <c r="A7" s="12">
        <v>3</v>
      </c>
      <c r="B7" s="134" t="s">
        <v>131</v>
      </c>
      <c r="C7" s="152" t="s">
        <v>189</v>
      </c>
      <c r="D7" s="310">
        <v>0.4166666666666667</v>
      </c>
      <c r="E7" s="311"/>
      <c r="F7" s="312" t="s">
        <v>129</v>
      </c>
      <c r="G7" s="313"/>
      <c r="H7" s="313"/>
      <c r="I7" s="313"/>
      <c r="J7" s="49"/>
      <c r="K7" s="50" t="s">
        <v>24</v>
      </c>
      <c r="L7" s="51"/>
      <c r="M7" s="314" t="s">
        <v>124</v>
      </c>
      <c r="N7" s="315"/>
      <c r="O7" s="315"/>
      <c r="P7" s="316"/>
      <c r="Q7" s="317" t="str">
        <f>F8</f>
        <v>Ｆ1</v>
      </c>
      <c r="R7" s="318"/>
      <c r="S7" s="318"/>
      <c r="T7" s="319"/>
      <c r="U7" s="320" t="str">
        <f>M8</f>
        <v>E1</v>
      </c>
      <c r="V7" s="318"/>
      <c r="W7" s="318"/>
      <c r="X7" s="321"/>
      <c r="Y7" s="322" t="s">
        <v>145</v>
      </c>
      <c r="Z7" s="322"/>
      <c r="AA7" s="322"/>
      <c r="AB7" s="322"/>
      <c r="AC7" s="322"/>
      <c r="AD7" s="322"/>
      <c r="AE7" s="322"/>
      <c r="AF7" s="61" t="s">
        <v>28</v>
      </c>
    </row>
    <row r="8" spans="1:32" ht="24.75" customHeight="1">
      <c r="A8" s="12">
        <v>4</v>
      </c>
      <c r="B8" s="134" t="s">
        <v>132</v>
      </c>
      <c r="C8" s="150" t="s">
        <v>189</v>
      </c>
      <c r="D8" s="285">
        <v>0.4791666666666667</v>
      </c>
      <c r="E8" s="286"/>
      <c r="F8" s="323" t="s">
        <v>147</v>
      </c>
      <c r="G8" s="324"/>
      <c r="H8" s="324"/>
      <c r="I8" s="324"/>
      <c r="J8" s="52"/>
      <c r="K8" s="53" t="s">
        <v>24</v>
      </c>
      <c r="L8" s="54"/>
      <c r="M8" s="325" t="s">
        <v>130</v>
      </c>
      <c r="N8" s="326"/>
      <c r="O8" s="326"/>
      <c r="P8" s="327"/>
      <c r="Q8" s="287" t="str">
        <f>F7</f>
        <v>Ａ3</v>
      </c>
      <c r="R8" s="288"/>
      <c r="S8" s="288"/>
      <c r="T8" s="328"/>
      <c r="U8" s="309" t="str">
        <f>M7</f>
        <v>Ｂ3</v>
      </c>
      <c r="V8" s="288"/>
      <c r="W8" s="288"/>
      <c r="X8" s="289"/>
      <c r="Y8" s="290" t="s">
        <v>145</v>
      </c>
      <c r="Z8" s="290"/>
      <c r="AA8" s="290"/>
      <c r="AB8" s="290"/>
      <c r="AC8" s="290"/>
      <c r="AD8" s="290"/>
      <c r="AE8" s="290"/>
      <c r="AF8" s="12" t="s">
        <v>27</v>
      </c>
    </row>
    <row r="9" spans="1:32" ht="24.75" customHeight="1">
      <c r="A9" s="12">
        <v>5</v>
      </c>
      <c r="B9" s="134" t="s">
        <v>133</v>
      </c>
      <c r="C9" s="150" t="s">
        <v>189</v>
      </c>
      <c r="D9" s="285">
        <v>0.5416666666666666</v>
      </c>
      <c r="E9" s="286"/>
      <c r="F9" s="323" t="s">
        <v>148</v>
      </c>
      <c r="G9" s="324"/>
      <c r="H9" s="324"/>
      <c r="I9" s="324"/>
      <c r="J9" s="52"/>
      <c r="K9" s="53" t="s">
        <v>24</v>
      </c>
      <c r="L9" s="54"/>
      <c r="M9" s="325" t="s">
        <v>150</v>
      </c>
      <c r="N9" s="326"/>
      <c r="O9" s="326"/>
      <c r="P9" s="327"/>
      <c r="Q9" s="287" t="str">
        <f>F10</f>
        <v>Ｂ4</v>
      </c>
      <c r="R9" s="288"/>
      <c r="S9" s="288"/>
      <c r="T9" s="328"/>
      <c r="U9" s="309" t="str">
        <f>M10</f>
        <v>C1</v>
      </c>
      <c r="V9" s="288"/>
      <c r="W9" s="288"/>
      <c r="X9" s="289"/>
      <c r="Y9" s="290" t="s">
        <v>145</v>
      </c>
      <c r="Z9" s="290"/>
      <c r="AA9" s="290"/>
      <c r="AB9" s="290"/>
      <c r="AC9" s="290"/>
      <c r="AD9" s="290"/>
      <c r="AE9" s="290"/>
      <c r="AF9" s="12" t="s">
        <v>27</v>
      </c>
    </row>
    <row r="10" spans="1:32" ht="24.75" customHeight="1" thickBot="1">
      <c r="A10" s="55">
        <v>6</v>
      </c>
      <c r="B10" s="136" t="s">
        <v>134</v>
      </c>
      <c r="C10" s="151" t="s">
        <v>189</v>
      </c>
      <c r="D10" s="305">
        <v>0.6041666666666666</v>
      </c>
      <c r="E10" s="306"/>
      <c r="F10" s="307" t="s">
        <v>149</v>
      </c>
      <c r="G10" s="308"/>
      <c r="H10" s="308"/>
      <c r="I10" s="308"/>
      <c r="J10" s="58"/>
      <c r="K10" s="59" t="s">
        <v>24</v>
      </c>
      <c r="L10" s="60"/>
      <c r="M10" s="329" t="s">
        <v>151</v>
      </c>
      <c r="N10" s="330"/>
      <c r="O10" s="330"/>
      <c r="P10" s="331"/>
      <c r="Q10" s="332" t="s">
        <v>148</v>
      </c>
      <c r="R10" s="292"/>
      <c r="S10" s="292"/>
      <c r="T10" s="333"/>
      <c r="U10" s="291" t="s">
        <v>178</v>
      </c>
      <c r="V10" s="292"/>
      <c r="W10" s="292"/>
      <c r="X10" s="293"/>
      <c r="Y10" s="294" t="s">
        <v>145</v>
      </c>
      <c r="Z10" s="294"/>
      <c r="AA10" s="294"/>
      <c r="AB10" s="294"/>
      <c r="AC10" s="294"/>
      <c r="AD10" s="294"/>
      <c r="AE10" s="294"/>
      <c r="AF10" s="55" t="s">
        <v>27</v>
      </c>
    </row>
    <row r="11" spans="1:32" ht="24.75" customHeight="1" thickTop="1">
      <c r="A11" s="66">
        <v>7</v>
      </c>
      <c r="B11" s="135" t="s">
        <v>153</v>
      </c>
      <c r="C11" s="153" t="s">
        <v>190</v>
      </c>
      <c r="D11" s="338">
        <v>0.4166666666666667</v>
      </c>
      <c r="E11" s="339"/>
      <c r="F11" s="340" t="s">
        <v>137</v>
      </c>
      <c r="G11" s="341"/>
      <c r="H11" s="341"/>
      <c r="I11" s="341"/>
      <c r="J11" s="69"/>
      <c r="K11" s="70" t="s">
        <v>24</v>
      </c>
      <c r="L11" s="71"/>
      <c r="M11" s="342" t="s">
        <v>152</v>
      </c>
      <c r="N11" s="343"/>
      <c r="O11" s="343"/>
      <c r="P11" s="344"/>
      <c r="Q11" s="345" t="s">
        <v>138</v>
      </c>
      <c r="R11" s="346"/>
      <c r="S11" s="346"/>
      <c r="T11" s="347"/>
      <c r="U11" s="348" t="s">
        <v>139</v>
      </c>
      <c r="V11" s="346"/>
      <c r="W11" s="346"/>
      <c r="X11" s="349"/>
      <c r="Y11" s="350" t="s">
        <v>144</v>
      </c>
      <c r="Z11" s="350"/>
      <c r="AA11" s="350"/>
      <c r="AB11" s="350"/>
      <c r="AC11" s="350"/>
      <c r="AD11" s="350"/>
      <c r="AE11" s="350"/>
      <c r="AF11" s="66" t="s">
        <v>25</v>
      </c>
    </row>
    <row r="12" spans="1:32" ht="24.75" customHeight="1">
      <c r="A12" s="7">
        <v>8</v>
      </c>
      <c r="B12" s="137" t="s">
        <v>154</v>
      </c>
      <c r="C12" s="154" t="s">
        <v>190</v>
      </c>
      <c r="D12" s="334">
        <v>0.5</v>
      </c>
      <c r="E12" s="335"/>
      <c r="F12" s="295" t="s">
        <v>138</v>
      </c>
      <c r="G12" s="296"/>
      <c r="H12" s="296"/>
      <c r="I12" s="296"/>
      <c r="J12" s="46"/>
      <c r="K12" s="47" t="s">
        <v>24</v>
      </c>
      <c r="L12" s="48"/>
      <c r="M12" s="297" t="s">
        <v>139</v>
      </c>
      <c r="N12" s="298"/>
      <c r="O12" s="298"/>
      <c r="P12" s="299"/>
      <c r="Q12" s="295" t="s">
        <v>137</v>
      </c>
      <c r="R12" s="296"/>
      <c r="S12" s="296"/>
      <c r="T12" s="296"/>
      <c r="U12" s="336" t="s">
        <v>152</v>
      </c>
      <c r="V12" s="298"/>
      <c r="W12" s="298"/>
      <c r="X12" s="299"/>
      <c r="Y12" s="337" t="s">
        <v>144</v>
      </c>
      <c r="Z12" s="337"/>
      <c r="AA12" s="337"/>
      <c r="AB12" s="337"/>
      <c r="AC12" s="337"/>
      <c r="AD12" s="337"/>
      <c r="AE12" s="337"/>
      <c r="AF12" s="7" t="s">
        <v>3</v>
      </c>
    </row>
    <row r="13" spans="1:32" ht="24.75" customHeight="1">
      <c r="A13" s="7">
        <v>9</v>
      </c>
      <c r="B13" s="137" t="s">
        <v>155</v>
      </c>
      <c r="C13" s="154" t="s">
        <v>190</v>
      </c>
      <c r="D13" s="334">
        <v>0.5833333333333334</v>
      </c>
      <c r="E13" s="335"/>
      <c r="F13" s="295" t="s">
        <v>135</v>
      </c>
      <c r="G13" s="296"/>
      <c r="H13" s="296"/>
      <c r="I13" s="296"/>
      <c r="J13" s="46"/>
      <c r="K13" s="47" t="s">
        <v>74</v>
      </c>
      <c r="L13" s="48"/>
      <c r="M13" s="297" t="s">
        <v>136</v>
      </c>
      <c r="N13" s="298"/>
      <c r="O13" s="298"/>
      <c r="P13" s="299"/>
      <c r="Q13" s="300" t="s">
        <v>44</v>
      </c>
      <c r="R13" s="301"/>
      <c r="S13" s="301"/>
      <c r="T13" s="302"/>
      <c r="U13" s="303" t="s">
        <v>157</v>
      </c>
      <c r="V13" s="301"/>
      <c r="W13" s="301"/>
      <c r="X13" s="304"/>
      <c r="Y13" s="337" t="s">
        <v>144</v>
      </c>
      <c r="Z13" s="337"/>
      <c r="AA13" s="337"/>
      <c r="AB13" s="337"/>
      <c r="AC13" s="337"/>
      <c r="AD13" s="337"/>
      <c r="AE13" s="337"/>
      <c r="AF13" s="7" t="s">
        <v>34</v>
      </c>
    </row>
    <row r="14" spans="1:32" ht="24.75" customHeight="1" thickBot="1">
      <c r="A14" s="55">
        <v>10</v>
      </c>
      <c r="B14" s="136" t="s">
        <v>140</v>
      </c>
      <c r="C14" s="151" t="s">
        <v>190</v>
      </c>
      <c r="D14" s="305">
        <v>0.6666666666666666</v>
      </c>
      <c r="E14" s="306"/>
      <c r="F14" s="307" t="s">
        <v>142</v>
      </c>
      <c r="G14" s="308"/>
      <c r="H14" s="308"/>
      <c r="I14" s="308"/>
      <c r="J14" s="58"/>
      <c r="K14" s="59" t="s">
        <v>24</v>
      </c>
      <c r="L14" s="60"/>
      <c r="M14" s="329" t="s">
        <v>156</v>
      </c>
      <c r="N14" s="330"/>
      <c r="O14" s="330"/>
      <c r="P14" s="331"/>
      <c r="Q14" s="332" t="s">
        <v>44</v>
      </c>
      <c r="R14" s="292"/>
      <c r="S14" s="292"/>
      <c r="T14" s="333"/>
      <c r="U14" s="291" t="s">
        <v>87</v>
      </c>
      <c r="V14" s="292"/>
      <c r="W14" s="292"/>
      <c r="X14" s="293"/>
      <c r="Y14" s="294" t="s">
        <v>144</v>
      </c>
      <c r="Z14" s="294"/>
      <c r="AA14" s="294"/>
      <c r="AB14" s="294"/>
      <c r="AC14" s="294"/>
      <c r="AD14" s="294"/>
      <c r="AE14" s="294"/>
      <c r="AF14" s="55" t="s">
        <v>35</v>
      </c>
    </row>
    <row r="15" ht="14.25" thickTop="1"/>
    <row r="16" ht="13.5">
      <c r="C16" s="72"/>
    </row>
    <row r="17" spans="1:32" ht="13.5">
      <c r="A17" s="4"/>
      <c r="B17" s="138"/>
      <c r="C17" s="139"/>
      <c r="D17" s="142"/>
      <c r="E17" s="142"/>
      <c r="F17" s="143"/>
      <c r="G17" s="143"/>
      <c r="H17" s="143"/>
      <c r="I17" s="143"/>
      <c r="J17" s="140"/>
      <c r="K17" s="141"/>
      <c r="L17" s="140"/>
      <c r="M17" s="143"/>
      <c r="N17" s="144"/>
      <c r="O17" s="144"/>
      <c r="P17" s="144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4"/>
    </row>
    <row r="18" spans="1:32" ht="13.5">
      <c r="A18" s="4"/>
      <c r="B18" s="138"/>
      <c r="C18" s="139"/>
      <c r="D18" s="142"/>
      <c r="E18" s="142"/>
      <c r="F18" s="143"/>
      <c r="G18" s="143"/>
      <c r="H18" s="143"/>
      <c r="I18" s="143"/>
      <c r="J18" s="140"/>
      <c r="K18" s="141"/>
      <c r="L18" s="140"/>
      <c r="M18" s="143"/>
      <c r="N18" s="144"/>
      <c r="O18" s="144"/>
      <c r="P18" s="144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4"/>
    </row>
  </sheetData>
  <sheetProtection/>
  <mergeCells count="66">
    <mergeCell ref="M14:P14"/>
    <mergeCell ref="Q14:T14"/>
    <mergeCell ref="M12:P12"/>
    <mergeCell ref="Q12:T12"/>
    <mergeCell ref="U14:X14"/>
    <mergeCell ref="Y14:AE14"/>
    <mergeCell ref="D13:E13"/>
    <mergeCell ref="F13:I13"/>
    <mergeCell ref="M13:P13"/>
    <mergeCell ref="Q13:T13"/>
    <mergeCell ref="U13:X13"/>
    <mergeCell ref="Y13:AE13"/>
    <mergeCell ref="D14:E14"/>
    <mergeCell ref="F14:I14"/>
    <mergeCell ref="U12:X12"/>
    <mergeCell ref="Y12:AE12"/>
    <mergeCell ref="D11:E11"/>
    <mergeCell ref="F11:I11"/>
    <mergeCell ref="M11:P11"/>
    <mergeCell ref="Q11:T11"/>
    <mergeCell ref="U11:X11"/>
    <mergeCell ref="Y11:AE11"/>
    <mergeCell ref="D12:E12"/>
    <mergeCell ref="F12:I12"/>
    <mergeCell ref="U9:X9"/>
    <mergeCell ref="Y9:AE9"/>
    <mergeCell ref="D10:E10"/>
    <mergeCell ref="F10:I10"/>
    <mergeCell ref="M10:P10"/>
    <mergeCell ref="Q10:T10"/>
    <mergeCell ref="U10:X10"/>
    <mergeCell ref="Y10:AE10"/>
    <mergeCell ref="D9:E9"/>
    <mergeCell ref="F9:I9"/>
    <mergeCell ref="M9:P9"/>
    <mergeCell ref="Q9:T9"/>
    <mergeCell ref="M6:P6"/>
    <mergeCell ref="Q6:T6"/>
    <mergeCell ref="M8:P8"/>
    <mergeCell ref="Q8:T8"/>
    <mergeCell ref="U8:X8"/>
    <mergeCell ref="Y8:AE8"/>
    <mergeCell ref="D7:E7"/>
    <mergeCell ref="F7:I7"/>
    <mergeCell ref="M7:P7"/>
    <mergeCell ref="Q7:T7"/>
    <mergeCell ref="U7:X7"/>
    <mergeCell ref="Y7:AE7"/>
    <mergeCell ref="D8:E8"/>
    <mergeCell ref="F8:I8"/>
    <mergeCell ref="U6:X6"/>
    <mergeCell ref="Y6:AE6"/>
    <mergeCell ref="D5:E5"/>
    <mergeCell ref="F5:I5"/>
    <mergeCell ref="M5:P5"/>
    <mergeCell ref="Q5:T5"/>
    <mergeCell ref="U5:X5"/>
    <mergeCell ref="Y5:AE5"/>
    <mergeCell ref="D6:E6"/>
    <mergeCell ref="F6:I6"/>
    <mergeCell ref="A1:AF1"/>
    <mergeCell ref="A2:AF2"/>
    <mergeCell ref="D4:E4"/>
    <mergeCell ref="F4:P4"/>
    <mergeCell ref="Q4:X4"/>
    <mergeCell ref="Y4:AE4"/>
  </mergeCells>
  <printOptions/>
  <pageMargins left="0.7" right="0.7" top="0.75" bottom="0.75" header="0.3" footer="0.3"/>
  <pageSetup horizontalDpi="300" verticalDpi="3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8"/>
  <sheetViews>
    <sheetView zoomScalePageLayoutView="0" workbookViewId="0" topLeftCell="A1">
      <selection activeCell="L27" sqref="L27"/>
    </sheetView>
  </sheetViews>
  <sheetFormatPr defaultColWidth="9.00390625" defaultRowHeight="13.5"/>
  <cols>
    <col min="1" max="1" width="4.875" style="43" customWidth="1"/>
    <col min="2" max="2" width="4.375" style="2" customWidth="1"/>
    <col min="3" max="3" width="12.25390625" style="2" customWidth="1"/>
    <col min="4" max="4" width="3.25390625" style="2" customWidth="1"/>
    <col min="5" max="5" width="2.00390625" style="2" customWidth="1"/>
    <col min="6" max="7" width="3.25390625" style="2" customWidth="1"/>
    <col min="8" max="8" width="2.00390625" style="2" customWidth="1"/>
    <col min="9" max="10" width="3.25390625" style="2" customWidth="1"/>
    <col min="11" max="11" width="2.00390625" style="2" customWidth="1"/>
    <col min="12" max="13" width="3.25390625" style="2" customWidth="1"/>
    <col min="14" max="14" width="2.00390625" style="2" customWidth="1"/>
    <col min="15" max="16" width="3.25390625" style="2" customWidth="1"/>
    <col min="17" max="17" width="2.00390625" style="2" customWidth="1"/>
    <col min="18" max="19" width="3.25390625" style="2" customWidth="1"/>
    <col min="20" max="20" width="2.00390625" style="2" customWidth="1"/>
    <col min="21" max="21" width="3.25390625" style="2" customWidth="1"/>
    <col min="22" max="22" width="2.00390625" style="2" customWidth="1"/>
    <col min="23" max="23" width="3.25390625" style="2" customWidth="1"/>
    <col min="24" max="24" width="2.00390625" style="2" customWidth="1"/>
    <col min="25" max="25" width="3.25390625" style="2" customWidth="1"/>
    <col min="26" max="26" width="2.00390625" style="2" customWidth="1"/>
    <col min="27" max="27" width="3.25390625" style="2" customWidth="1"/>
    <col min="28" max="28" width="2.00390625" style="5" customWidth="1"/>
    <col min="29" max="29" width="3.25390625" style="2" customWidth="1"/>
    <col min="30" max="30" width="2.00390625" style="2" customWidth="1"/>
    <col min="31" max="31" width="3.25390625" style="2" customWidth="1"/>
    <col min="32" max="32" width="14.375" style="43" customWidth="1"/>
    <col min="33" max="16384" width="9.00390625" style="43" customWidth="1"/>
  </cols>
  <sheetData>
    <row r="1" spans="1:32" s="2" customFormat="1" ht="19.5" customHeight="1">
      <c r="A1" s="351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1"/>
    </row>
    <row r="2" spans="1:32" s="2" customFormat="1" ht="21" customHeight="1">
      <c r="A2" s="352"/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"/>
    </row>
    <row r="4" spans="1:32" ht="19.5" customHeight="1">
      <c r="A4" s="12"/>
      <c r="B4" s="12" t="s">
        <v>22</v>
      </c>
      <c r="C4" s="42" t="s">
        <v>6</v>
      </c>
      <c r="D4" s="285" t="s">
        <v>7</v>
      </c>
      <c r="E4" s="286"/>
      <c r="F4" s="287" t="s">
        <v>8</v>
      </c>
      <c r="G4" s="288"/>
      <c r="H4" s="288"/>
      <c r="I4" s="288"/>
      <c r="J4" s="288"/>
      <c r="K4" s="288"/>
      <c r="L4" s="288"/>
      <c r="M4" s="288"/>
      <c r="N4" s="288"/>
      <c r="O4" s="288"/>
      <c r="P4" s="289"/>
      <c r="Q4" s="290" t="s">
        <v>9</v>
      </c>
      <c r="R4" s="290"/>
      <c r="S4" s="290"/>
      <c r="T4" s="290"/>
      <c r="U4" s="290"/>
      <c r="V4" s="290"/>
      <c r="W4" s="290"/>
      <c r="X4" s="290"/>
      <c r="Y4" s="290" t="s">
        <v>10</v>
      </c>
      <c r="Z4" s="290"/>
      <c r="AA4" s="290"/>
      <c r="AB4" s="290"/>
      <c r="AC4" s="290"/>
      <c r="AD4" s="290"/>
      <c r="AE4" s="290"/>
      <c r="AF4" s="12" t="s">
        <v>23</v>
      </c>
    </row>
    <row r="5" spans="1:32" ht="19.5" customHeight="1">
      <c r="A5" s="12">
        <v>1</v>
      </c>
      <c r="B5" s="44">
        <v>1</v>
      </c>
      <c r="C5" s="45">
        <v>42910</v>
      </c>
      <c r="D5" s="285"/>
      <c r="E5" s="286"/>
      <c r="F5" s="295"/>
      <c r="G5" s="296"/>
      <c r="H5" s="296"/>
      <c r="I5" s="296"/>
      <c r="J5" s="46"/>
      <c r="K5" s="47" t="s">
        <v>24</v>
      </c>
      <c r="L5" s="48"/>
      <c r="M5" s="297"/>
      <c r="N5" s="298"/>
      <c r="O5" s="298"/>
      <c r="P5" s="299"/>
      <c r="Q5" s="300"/>
      <c r="R5" s="301"/>
      <c r="S5" s="301"/>
      <c r="T5" s="302"/>
      <c r="U5" s="303"/>
      <c r="V5" s="301"/>
      <c r="W5" s="301"/>
      <c r="X5" s="304"/>
      <c r="Y5" s="290"/>
      <c r="Z5" s="290"/>
      <c r="AA5" s="290"/>
      <c r="AB5" s="290"/>
      <c r="AC5" s="290"/>
      <c r="AD5" s="290"/>
      <c r="AE5" s="290"/>
      <c r="AF5" s="12"/>
    </row>
    <row r="6" spans="1:32" ht="19.5" customHeight="1">
      <c r="A6" s="7">
        <v>2</v>
      </c>
      <c r="B6" s="64">
        <v>2</v>
      </c>
      <c r="C6" s="65">
        <v>42910</v>
      </c>
      <c r="D6" s="334"/>
      <c r="E6" s="335"/>
      <c r="F6" s="295"/>
      <c r="G6" s="296"/>
      <c r="H6" s="296"/>
      <c r="I6" s="296"/>
      <c r="J6" s="46"/>
      <c r="K6" s="47" t="s">
        <v>24</v>
      </c>
      <c r="L6" s="48"/>
      <c r="M6" s="297"/>
      <c r="N6" s="298"/>
      <c r="O6" s="298"/>
      <c r="P6" s="299"/>
      <c r="Q6" s="300"/>
      <c r="R6" s="301"/>
      <c r="S6" s="301"/>
      <c r="T6" s="302"/>
      <c r="U6" s="303"/>
      <c r="V6" s="301"/>
      <c r="W6" s="301"/>
      <c r="X6" s="304"/>
      <c r="Y6" s="337"/>
      <c r="Z6" s="337"/>
      <c r="AA6" s="337"/>
      <c r="AB6" s="337"/>
      <c r="AC6" s="337"/>
      <c r="AD6" s="337"/>
      <c r="AE6" s="337"/>
      <c r="AF6" s="7"/>
    </row>
    <row r="7" spans="1:32" ht="19.5" customHeight="1">
      <c r="A7" s="61">
        <v>3</v>
      </c>
      <c r="B7" s="62">
        <v>3</v>
      </c>
      <c r="C7" s="65">
        <v>42910</v>
      </c>
      <c r="D7" s="310"/>
      <c r="E7" s="311"/>
      <c r="F7" s="312"/>
      <c r="G7" s="313"/>
      <c r="H7" s="313"/>
      <c r="I7" s="313"/>
      <c r="J7" s="49"/>
      <c r="K7" s="50" t="s">
        <v>24</v>
      </c>
      <c r="L7" s="51"/>
      <c r="M7" s="314"/>
      <c r="N7" s="315"/>
      <c r="O7" s="315"/>
      <c r="P7" s="316"/>
      <c r="Q7" s="317"/>
      <c r="R7" s="318"/>
      <c r="S7" s="318"/>
      <c r="T7" s="319"/>
      <c r="U7" s="320"/>
      <c r="V7" s="318"/>
      <c r="W7" s="318"/>
      <c r="X7" s="321"/>
      <c r="Y7" s="322"/>
      <c r="Z7" s="322"/>
      <c r="AA7" s="322"/>
      <c r="AB7" s="322"/>
      <c r="AC7" s="322"/>
      <c r="AD7" s="322"/>
      <c r="AE7" s="322"/>
      <c r="AF7" s="61"/>
    </row>
    <row r="8" spans="1:32" ht="19.5" customHeight="1">
      <c r="A8" s="12">
        <v>4</v>
      </c>
      <c r="B8" s="44">
        <v>4</v>
      </c>
      <c r="C8" s="65">
        <v>42910</v>
      </c>
      <c r="D8" s="285"/>
      <c r="E8" s="286"/>
      <c r="F8" s="323"/>
      <c r="G8" s="324"/>
      <c r="H8" s="324"/>
      <c r="I8" s="324"/>
      <c r="J8" s="52"/>
      <c r="K8" s="53" t="s">
        <v>24</v>
      </c>
      <c r="L8" s="54"/>
      <c r="M8" s="325"/>
      <c r="N8" s="326"/>
      <c r="O8" s="326"/>
      <c r="P8" s="327"/>
      <c r="Q8" s="287"/>
      <c r="R8" s="288"/>
      <c r="S8" s="288"/>
      <c r="T8" s="328"/>
      <c r="U8" s="309"/>
      <c r="V8" s="288"/>
      <c r="W8" s="288"/>
      <c r="X8" s="289"/>
      <c r="Y8" s="290"/>
      <c r="Z8" s="290"/>
      <c r="AA8" s="290"/>
      <c r="AB8" s="290"/>
      <c r="AC8" s="290"/>
      <c r="AD8" s="290"/>
      <c r="AE8" s="290"/>
      <c r="AF8" s="12"/>
    </row>
    <row r="9" spans="1:32" ht="19.5" customHeight="1">
      <c r="A9" s="12">
        <v>5</v>
      </c>
      <c r="B9" s="44">
        <v>5</v>
      </c>
      <c r="C9" s="65">
        <v>42910</v>
      </c>
      <c r="D9" s="285"/>
      <c r="E9" s="286"/>
      <c r="F9" s="323"/>
      <c r="G9" s="324"/>
      <c r="H9" s="324"/>
      <c r="I9" s="324"/>
      <c r="J9" s="52"/>
      <c r="K9" s="53" t="s">
        <v>45</v>
      </c>
      <c r="L9" s="54"/>
      <c r="M9" s="325"/>
      <c r="N9" s="326"/>
      <c r="O9" s="326"/>
      <c r="P9" s="327"/>
      <c r="Q9" s="300"/>
      <c r="R9" s="301"/>
      <c r="S9" s="301"/>
      <c r="T9" s="302"/>
      <c r="U9" s="303"/>
      <c r="V9" s="301"/>
      <c r="W9" s="301"/>
      <c r="X9" s="304"/>
      <c r="Y9" s="290"/>
      <c r="Z9" s="290"/>
      <c r="AA9" s="290"/>
      <c r="AB9" s="290"/>
      <c r="AC9" s="290"/>
      <c r="AD9" s="290"/>
      <c r="AE9" s="290"/>
      <c r="AF9" s="12"/>
    </row>
    <row r="10" spans="1:32" ht="19.5" customHeight="1">
      <c r="A10" s="7">
        <v>6</v>
      </c>
      <c r="B10" s="64">
        <v>6</v>
      </c>
      <c r="C10" s="65">
        <v>42910</v>
      </c>
      <c r="D10" s="334"/>
      <c r="E10" s="335"/>
      <c r="F10" s="323"/>
      <c r="G10" s="324"/>
      <c r="H10" s="324"/>
      <c r="I10" s="324"/>
      <c r="J10" s="52"/>
      <c r="K10" s="53" t="s">
        <v>45</v>
      </c>
      <c r="L10" s="54"/>
      <c r="M10" s="325"/>
      <c r="N10" s="326"/>
      <c r="O10" s="326"/>
      <c r="P10" s="327"/>
      <c r="Q10" s="300"/>
      <c r="R10" s="301"/>
      <c r="S10" s="301"/>
      <c r="T10" s="302"/>
      <c r="U10" s="303"/>
      <c r="V10" s="301"/>
      <c r="W10" s="301"/>
      <c r="X10" s="304"/>
      <c r="Y10" s="337"/>
      <c r="Z10" s="337"/>
      <c r="AA10" s="337"/>
      <c r="AB10" s="337"/>
      <c r="AC10" s="337"/>
      <c r="AD10" s="337"/>
      <c r="AE10" s="337"/>
      <c r="AF10" s="7"/>
    </row>
    <row r="11" spans="1:32" ht="19.5" customHeight="1">
      <c r="A11" s="7">
        <v>7</v>
      </c>
      <c r="B11" s="64">
        <v>7</v>
      </c>
      <c r="C11" s="65">
        <v>42910</v>
      </c>
      <c r="D11" s="334"/>
      <c r="E11" s="335"/>
      <c r="F11" s="323"/>
      <c r="G11" s="324"/>
      <c r="H11" s="324"/>
      <c r="I11" s="324"/>
      <c r="J11" s="52"/>
      <c r="K11" s="53" t="s">
        <v>45</v>
      </c>
      <c r="L11" s="54"/>
      <c r="M11" s="325"/>
      <c r="N11" s="326"/>
      <c r="O11" s="326"/>
      <c r="P11" s="327"/>
      <c r="Q11" s="300"/>
      <c r="R11" s="301"/>
      <c r="S11" s="301"/>
      <c r="T11" s="302"/>
      <c r="U11" s="303"/>
      <c r="V11" s="301"/>
      <c r="W11" s="301"/>
      <c r="X11" s="304"/>
      <c r="Y11" s="337"/>
      <c r="Z11" s="337"/>
      <c r="AA11" s="337"/>
      <c r="AB11" s="337"/>
      <c r="AC11" s="337"/>
      <c r="AD11" s="337"/>
      <c r="AE11" s="337"/>
      <c r="AF11" s="7"/>
    </row>
    <row r="12" spans="1:32" ht="19.5" customHeight="1" thickBot="1">
      <c r="A12" s="7">
        <v>8</v>
      </c>
      <c r="B12" s="64">
        <v>8</v>
      </c>
      <c r="C12" s="65">
        <v>42910</v>
      </c>
      <c r="D12" s="334"/>
      <c r="E12" s="335"/>
      <c r="F12" s="295"/>
      <c r="G12" s="296"/>
      <c r="H12" s="296"/>
      <c r="I12" s="296"/>
      <c r="J12" s="46"/>
      <c r="K12" s="47" t="s">
        <v>24</v>
      </c>
      <c r="L12" s="48"/>
      <c r="M12" s="297"/>
      <c r="N12" s="298"/>
      <c r="O12" s="298"/>
      <c r="P12" s="299"/>
      <c r="Q12" s="300"/>
      <c r="R12" s="301"/>
      <c r="S12" s="301"/>
      <c r="T12" s="302"/>
      <c r="U12" s="303"/>
      <c r="V12" s="301"/>
      <c r="W12" s="301"/>
      <c r="X12" s="304"/>
      <c r="Y12" s="337"/>
      <c r="Z12" s="337"/>
      <c r="AA12" s="337"/>
      <c r="AB12" s="337"/>
      <c r="AC12" s="337"/>
      <c r="AD12" s="337"/>
      <c r="AE12" s="337"/>
      <c r="AF12" s="7"/>
    </row>
    <row r="13" spans="1:32" ht="19.5" customHeight="1" thickTop="1">
      <c r="A13" s="66">
        <v>9</v>
      </c>
      <c r="B13" s="67">
        <v>9</v>
      </c>
      <c r="C13" s="68">
        <v>42911</v>
      </c>
      <c r="D13" s="338"/>
      <c r="E13" s="339"/>
      <c r="F13" s="340"/>
      <c r="G13" s="341"/>
      <c r="H13" s="341"/>
      <c r="I13" s="341"/>
      <c r="J13" s="69"/>
      <c r="K13" s="70" t="s">
        <v>24</v>
      </c>
      <c r="L13" s="71"/>
      <c r="M13" s="342"/>
      <c r="N13" s="343"/>
      <c r="O13" s="343"/>
      <c r="P13" s="344"/>
      <c r="Q13" s="345"/>
      <c r="R13" s="346"/>
      <c r="S13" s="346"/>
      <c r="T13" s="347"/>
      <c r="U13" s="348"/>
      <c r="V13" s="346"/>
      <c r="W13" s="346"/>
      <c r="X13" s="349"/>
      <c r="Y13" s="350"/>
      <c r="Z13" s="350"/>
      <c r="AA13" s="350"/>
      <c r="AB13" s="350"/>
      <c r="AC13" s="350"/>
      <c r="AD13" s="350"/>
      <c r="AE13" s="350"/>
      <c r="AF13" s="66"/>
    </row>
    <row r="14" spans="1:32" ht="19.5" customHeight="1">
      <c r="A14" s="61">
        <v>10</v>
      </c>
      <c r="B14" s="62">
        <v>10</v>
      </c>
      <c r="C14" s="63">
        <v>42911</v>
      </c>
      <c r="D14" s="310"/>
      <c r="E14" s="311"/>
      <c r="F14" s="312"/>
      <c r="G14" s="313"/>
      <c r="H14" s="313"/>
      <c r="I14" s="313"/>
      <c r="J14" s="49"/>
      <c r="K14" s="50" t="s">
        <v>24</v>
      </c>
      <c r="L14" s="51"/>
      <c r="M14" s="314"/>
      <c r="N14" s="315"/>
      <c r="O14" s="315"/>
      <c r="P14" s="316"/>
      <c r="Q14" s="317"/>
      <c r="R14" s="318"/>
      <c r="S14" s="318"/>
      <c r="T14" s="319"/>
      <c r="U14" s="320"/>
      <c r="V14" s="318"/>
      <c r="W14" s="318"/>
      <c r="X14" s="321"/>
      <c r="Y14" s="322"/>
      <c r="Z14" s="322"/>
      <c r="AA14" s="322"/>
      <c r="AB14" s="322"/>
      <c r="AC14" s="322"/>
      <c r="AD14" s="322"/>
      <c r="AE14" s="322"/>
      <c r="AF14" s="61"/>
    </row>
    <row r="15" spans="1:32" ht="19.5" customHeight="1">
      <c r="A15" s="7">
        <v>11</v>
      </c>
      <c r="B15" s="64">
        <v>11</v>
      </c>
      <c r="C15" s="63">
        <v>42911</v>
      </c>
      <c r="D15" s="334"/>
      <c r="E15" s="335"/>
      <c r="F15" s="295"/>
      <c r="G15" s="296"/>
      <c r="H15" s="296"/>
      <c r="I15" s="296"/>
      <c r="J15" s="46"/>
      <c r="K15" s="47" t="s">
        <v>24</v>
      </c>
      <c r="L15" s="48"/>
      <c r="M15" s="297"/>
      <c r="N15" s="298"/>
      <c r="O15" s="298"/>
      <c r="P15" s="299"/>
      <c r="Q15" s="300"/>
      <c r="R15" s="301"/>
      <c r="S15" s="301"/>
      <c r="T15" s="302"/>
      <c r="U15" s="303"/>
      <c r="V15" s="301"/>
      <c r="W15" s="301"/>
      <c r="X15" s="304"/>
      <c r="Y15" s="337"/>
      <c r="Z15" s="337"/>
      <c r="AA15" s="337"/>
      <c r="AB15" s="337"/>
      <c r="AC15" s="337"/>
      <c r="AD15" s="337"/>
      <c r="AE15" s="337"/>
      <c r="AF15" s="7"/>
    </row>
    <row r="16" spans="1:32" ht="19.5" customHeight="1">
      <c r="A16" s="61">
        <v>12</v>
      </c>
      <c r="B16" s="62">
        <v>12</v>
      </c>
      <c r="C16" s="63">
        <v>42911</v>
      </c>
      <c r="D16" s="310"/>
      <c r="E16" s="311"/>
      <c r="F16" s="312"/>
      <c r="G16" s="313"/>
      <c r="H16" s="313"/>
      <c r="I16" s="313"/>
      <c r="J16" s="49"/>
      <c r="K16" s="50" t="s">
        <v>24</v>
      </c>
      <c r="L16" s="51"/>
      <c r="M16" s="314"/>
      <c r="N16" s="315"/>
      <c r="O16" s="315"/>
      <c r="P16" s="316"/>
      <c r="Q16" s="317"/>
      <c r="R16" s="318"/>
      <c r="S16" s="318"/>
      <c r="T16" s="319"/>
      <c r="U16" s="320"/>
      <c r="V16" s="318"/>
      <c r="W16" s="318"/>
      <c r="X16" s="321"/>
      <c r="Y16" s="322"/>
      <c r="Z16" s="322"/>
      <c r="AA16" s="322"/>
      <c r="AB16" s="322"/>
      <c r="AC16" s="322"/>
      <c r="AD16" s="322"/>
      <c r="AE16" s="322"/>
      <c r="AF16" s="61"/>
    </row>
    <row r="17" spans="1:32" ht="19.5" customHeight="1">
      <c r="A17" s="7">
        <v>13</v>
      </c>
      <c r="B17" s="64">
        <v>13</v>
      </c>
      <c r="C17" s="63">
        <v>42911</v>
      </c>
      <c r="D17" s="334"/>
      <c r="E17" s="335"/>
      <c r="F17" s="295"/>
      <c r="G17" s="296"/>
      <c r="H17" s="296"/>
      <c r="I17" s="296"/>
      <c r="J17" s="46"/>
      <c r="K17" s="47" t="s">
        <v>24</v>
      </c>
      <c r="L17" s="48"/>
      <c r="M17" s="297"/>
      <c r="N17" s="298"/>
      <c r="O17" s="298"/>
      <c r="P17" s="299"/>
      <c r="Q17" s="300"/>
      <c r="R17" s="301"/>
      <c r="S17" s="301"/>
      <c r="T17" s="302"/>
      <c r="U17" s="303"/>
      <c r="V17" s="301"/>
      <c r="W17" s="301"/>
      <c r="X17" s="304"/>
      <c r="Y17" s="337"/>
      <c r="Z17" s="337"/>
      <c r="AA17" s="337"/>
      <c r="AB17" s="337"/>
      <c r="AC17" s="337"/>
      <c r="AD17" s="337"/>
      <c r="AE17" s="337"/>
      <c r="AF17" s="7"/>
    </row>
    <row r="18" spans="1:32" ht="19.5" customHeight="1" thickBot="1">
      <c r="A18" s="55">
        <v>14</v>
      </c>
      <c r="B18" s="56">
        <v>14</v>
      </c>
      <c r="C18" s="57">
        <v>42911</v>
      </c>
      <c r="D18" s="305"/>
      <c r="E18" s="306"/>
      <c r="F18" s="307"/>
      <c r="G18" s="308"/>
      <c r="H18" s="308"/>
      <c r="I18" s="308"/>
      <c r="J18" s="58"/>
      <c r="K18" s="59" t="s">
        <v>29</v>
      </c>
      <c r="L18" s="60"/>
      <c r="M18" s="329"/>
      <c r="N18" s="330"/>
      <c r="O18" s="330"/>
      <c r="P18" s="331"/>
      <c r="Q18" s="332"/>
      <c r="R18" s="292"/>
      <c r="S18" s="292"/>
      <c r="T18" s="333"/>
      <c r="U18" s="291"/>
      <c r="V18" s="292"/>
      <c r="W18" s="292"/>
      <c r="X18" s="293"/>
      <c r="Y18" s="294"/>
      <c r="Z18" s="294"/>
      <c r="AA18" s="294"/>
      <c r="AB18" s="294"/>
      <c r="AC18" s="294"/>
      <c r="AD18" s="294"/>
      <c r="AE18" s="294"/>
      <c r="AF18" s="55"/>
    </row>
    <row r="19" ht="14.25" thickTop="1"/>
  </sheetData>
  <sheetProtection/>
  <mergeCells count="90">
    <mergeCell ref="U17:X17"/>
    <mergeCell ref="Y17:AE17"/>
    <mergeCell ref="D12:E12"/>
    <mergeCell ref="F12:I12"/>
    <mergeCell ref="M12:P12"/>
    <mergeCell ref="Q12:T12"/>
    <mergeCell ref="U12:X12"/>
    <mergeCell ref="Y12:AE12"/>
    <mergeCell ref="D14:E14"/>
    <mergeCell ref="F14:I14"/>
    <mergeCell ref="D18:E18"/>
    <mergeCell ref="F18:I18"/>
    <mergeCell ref="M18:P18"/>
    <mergeCell ref="Q18:T18"/>
    <mergeCell ref="D17:E17"/>
    <mergeCell ref="F17:I17"/>
    <mergeCell ref="M17:P17"/>
    <mergeCell ref="Q17:T17"/>
    <mergeCell ref="U15:X15"/>
    <mergeCell ref="Y15:AE15"/>
    <mergeCell ref="D16:E16"/>
    <mergeCell ref="F16:I16"/>
    <mergeCell ref="M16:P16"/>
    <mergeCell ref="Q16:T16"/>
    <mergeCell ref="D15:E15"/>
    <mergeCell ref="F15:I15"/>
    <mergeCell ref="M14:P14"/>
    <mergeCell ref="Q14:T14"/>
    <mergeCell ref="U18:X18"/>
    <mergeCell ref="Y18:AE18"/>
    <mergeCell ref="M15:P15"/>
    <mergeCell ref="Q15:T15"/>
    <mergeCell ref="U16:X16"/>
    <mergeCell ref="Y16:AE16"/>
    <mergeCell ref="U14:X14"/>
    <mergeCell ref="Y14:AE14"/>
    <mergeCell ref="M11:P11"/>
    <mergeCell ref="Q11:T11"/>
    <mergeCell ref="U11:X11"/>
    <mergeCell ref="Y11:AE11"/>
    <mergeCell ref="M10:P10"/>
    <mergeCell ref="Q10:T10"/>
    <mergeCell ref="D10:E10"/>
    <mergeCell ref="F10:I10"/>
    <mergeCell ref="U13:X13"/>
    <mergeCell ref="Y13:AE13"/>
    <mergeCell ref="D13:E13"/>
    <mergeCell ref="F13:I13"/>
    <mergeCell ref="M13:P13"/>
    <mergeCell ref="Q13:T13"/>
    <mergeCell ref="U10:X10"/>
    <mergeCell ref="Y10:AE10"/>
    <mergeCell ref="M8:P8"/>
    <mergeCell ref="Q8:T8"/>
    <mergeCell ref="D11:E11"/>
    <mergeCell ref="F11:I11"/>
    <mergeCell ref="U8:X8"/>
    <mergeCell ref="Y8:AE8"/>
    <mergeCell ref="D9:E9"/>
    <mergeCell ref="F9:I9"/>
    <mergeCell ref="M9:P9"/>
    <mergeCell ref="Q9:T9"/>
    <mergeCell ref="U9:X9"/>
    <mergeCell ref="Y9:AE9"/>
    <mergeCell ref="U7:X7"/>
    <mergeCell ref="Y7:AE7"/>
    <mergeCell ref="D7:E7"/>
    <mergeCell ref="F7:I7"/>
    <mergeCell ref="M7:P7"/>
    <mergeCell ref="Q7:T7"/>
    <mergeCell ref="D8:E8"/>
    <mergeCell ref="F8:I8"/>
    <mergeCell ref="U6:X6"/>
    <mergeCell ref="Y6:AE6"/>
    <mergeCell ref="D6:E6"/>
    <mergeCell ref="F6:I6"/>
    <mergeCell ref="M6:P6"/>
    <mergeCell ref="Q6:T6"/>
    <mergeCell ref="U5:X5"/>
    <mergeCell ref="Y5:AE5"/>
    <mergeCell ref="D5:E5"/>
    <mergeCell ref="F5:I5"/>
    <mergeCell ref="M5:P5"/>
    <mergeCell ref="Q5:T5"/>
    <mergeCell ref="A1:AE1"/>
    <mergeCell ref="A2:AE2"/>
    <mergeCell ref="D4:E4"/>
    <mergeCell ref="F4:P4"/>
    <mergeCell ref="Q4:X4"/>
    <mergeCell ref="Y4:AE4"/>
  </mergeCells>
  <printOptions/>
  <pageMargins left="0.7" right="0.7" top="0.75" bottom="0.75" header="0.3" footer="0.3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tsh.kanno</dc:creator>
  <cp:keywords/>
  <dc:description/>
  <cp:lastModifiedBy>JFみやぎ　クライアント管理者</cp:lastModifiedBy>
  <cp:lastPrinted>2017-03-04T08:28:38Z</cp:lastPrinted>
  <dcterms:created xsi:type="dcterms:W3CDTF">2011-11-22T23:50:47Z</dcterms:created>
  <dcterms:modified xsi:type="dcterms:W3CDTF">2017-03-31T00:29:07Z</dcterms:modified>
  <cp:category/>
  <cp:version/>
  <cp:contentType/>
  <cp:contentStatus/>
</cp:coreProperties>
</file>