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7H-7117\Desktop\"/>
    </mc:Choice>
  </mc:AlternateContent>
  <bookViews>
    <workbookView xWindow="0" yWindow="0" windowWidth="28800" windowHeight="12390"/>
  </bookViews>
  <sheets>
    <sheet name="予選" sheetId="1" r:id="rId1"/>
  </sheets>
  <definedNames>
    <definedName name="_xlnm.Print_Area" localSheetId="0">予選!$A$1:$AE$25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18" i="1" l="1"/>
  <c r="AD19" i="1"/>
  <c r="AD20" i="1"/>
  <c r="AD21" i="1"/>
  <c r="AD22" i="1"/>
  <c r="AD23" i="1"/>
  <c r="AD24" i="1"/>
  <c r="AD25" i="1"/>
  <c r="AD26" i="1"/>
  <c r="AD27" i="1"/>
  <c r="O26" i="1" l="1"/>
  <c r="L26" i="1"/>
  <c r="I26" i="1"/>
  <c r="F26" i="1"/>
  <c r="C26" i="1"/>
  <c r="L24" i="1"/>
  <c r="I24" i="1"/>
  <c r="F24" i="1"/>
  <c r="C24" i="1"/>
  <c r="L22" i="1"/>
  <c r="I22" i="1"/>
  <c r="F22" i="1"/>
  <c r="C22" i="1"/>
  <c r="L20" i="1"/>
  <c r="I20" i="1"/>
  <c r="F20" i="1"/>
  <c r="C20" i="1"/>
  <c r="L18" i="1"/>
  <c r="I18" i="1"/>
  <c r="F18" i="1"/>
  <c r="C18" i="1"/>
  <c r="L17" i="1"/>
  <c r="I17" i="1"/>
  <c r="F17" i="1"/>
  <c r="C17" i="1"/>
  <c r="AC26" i="1" l="1"/>
  <c r="AC27" i="1"/>
  <c r="AC18" i="1"/>
  <c r="AC19" i="1"/>
  <c r="AC20" i="1"/>
  <c r="AC21" i="1"/>
  <c r="AC23" i="1"/>
  <c r="O22" i="1" s="1"/>
  <c r="AC22" i="1"/>
  <c r="AC24" i="1"/>
  <c r="O24" i="1" s="1"/>
  <c r="AC25" i="1"/>
  <c r="O18" i="1"/>
  <c r="O20" i="1"/>
</calcChain>
</file>

<file path=xl/sharedStrings.xml><?xml version="1.0" encoding="utf-8"?>
<sst xmlns="http://schemas.openxmlformats.org/spreadsheetml/2006/main" count="97" uniqueCount="54">
  <si>
    <t>第25回　宮城県クラブユースサッカー連盟(U-15)</t>
    <rPh sb="0" eb="1">
      <t>ダイ</t>
    </rPh>
    <rPh sb="3" eb="4">
      <t>カイ</t>
    </rPh>
    <rPh sb="5" eb="8">
      <t>ミヤギケン</t>
    </rPh>
    <rPh sb="18" eb="20">
      <t>レンメイ</t>
    </rPh>
    <phoneticPr fontId="4"/>
  </si>
  <si>
    <t>新人大会　グループリーグ日程①</t>
    <rPh sb="0" eb="2">
      <t>シンジン</t>
    </rPh>
    <rPh sb="2" eb="4">
      <t>タイカイ</t>
    </rPh>
    <rPh sb="12" eb="14">
      <t>ニッテイ</t>
    </rPh>
    <phoneticPr fontId="4"/>
  </si>
  <si>
    <t>みちのくリーグ</t>
    <phoneticPr fontId="4"/>
  </si>
  <si>
    <t>Ａグループ</t>
  </si>
  <si>
    <t>Ｂグループ</t>
  </si>
  <si>
    <t>Cグループ</t>
  </si>
  <si>
    <t>Dグループ</t>
  </si>
  <si>
    <t>ベガルタ仙台</t>
    <rPh sb="4" eb="6">
      <t>センダイ</t>
    </rPh>
    <phoneticPr fontId="4"/>
  </si>
  <si>
    <t>仙台FC</t>
    <rPh sb="0" eb="2">
      <t>センダイ</t>
    </rPh>
    <phoneticPr fontId="4"/>
  </si>
  <si>
    <t>アバンツァーレ</t>
    <phoneticPr fontId="4"/>
  </si>
  <si>
    <t>AZZURRI</t>
    <phoneticPr fontId="4"/>
  </si>
  <si>
    <t>エボルティーボ</t>
    <phoneticPr fontId="4"/>
  </si>
  <si>
    <t>FCみやぎ</t>
    <phoneticPr fontId="4"/>
  </si>
  <si>
    <t>コバルトーレ女川</t>
    <rPh sb="6" eb="8">
      <t>オナガワ</t>
    </rPh>
    <phoneticPr fontId="4"/>
  </si>
  <si>
    <t>DUOパーク</t>
    <phoneticPr fontId="4"/>
  </si>
  <si>
    <t>多賀城FC</t>
    <rPh sb="0" eb="3">
      <t>タガジョウ</t>
    </rPh>
    <phoneticPr fontId="4"/>
  </si>
  <si>
    <t>七ヶ浜SC</t>
    <rPh sb="0" eb="3">
      <t>シチガハマ</t>
    </rPh>
    <phoneticPr fontId="4"/>
  </si>
  <si>
    <t>塩釜FC</t>
    <rPh sb="0" eb="2">
      <t>シオガマ</t>
    </rPh>
    <phoneticPr fontId="4"/>
  </si>
  <si>
    <t>YMCA</t>
    <phoneticPr fontId="4"/>
  </si>
  <si>
    <t>ラソス</t>
    <phoneticPr fontId="4"/>
  </si>
  <si>
    <t>エスペランサ登米</t>
    <rPh sb="6" eb="8">
      <t>トメ</t>
    </rPh>
    <phoneticPr fontId="4"/>
  </si>
  <si>
    <t>リベルタ</t>
    <phoneticPr fontId="4"/>
  </si>
  <si>
    <t>FCFRESCA</t>
    <phoneticPr fontId="4"/>
  </si>
  <si>
    <t>オークス</t>
    <phoneticPr fontId="4"/>
  </si>
  <si>
    <t>青葉FC</t>
    <rPh sb="0" eb="2">
      <t>アオバ</t>
    </rPh>
    <phoneticPr fontId="4"/>
  </si>
  <si>
    <t>エナブル</t>
    <phoneticPr fontId="4"/>
  </si>
  <si>
    <t>東六クラブ</t>
    <rPh sb="0" eb="1">
      <t>ヒガシ</t>
    </rPh>
    <rPh sb="1" eb="2">
      <t>ロク</t>
    </rPh>
    <phoneticPr fontId="4"/>
  </si>
  <si>
    <t>月　　日</t>
    <rPh sb="0" eb="1">
      <t>ツキ</t>
    </rPh>
    <rPh sb="3" eb="4">
      <t>ヒ</t>
    </rPh>
    <phoneticPr fontId="4"/>
  </si>
  <si>
    <t>時　間</t>
    <rPh sb="0" eb="1">
      <t>トキ</t>
    </rPh>
    <rPh sb="2" eb="3">
      <t>アイダ</t>
    </rPh>
    <phoneticPr fontId="4"/>
  </si>
  <si>
    <t>対　　　　戦</t>
    <rPh sb="0" eb="1">
      <t>タイ</t>
    </rPh>
    <rPh sb="5" eb="6">
      <t>イクサ</t>
    </rPh>
    <phoneticPr fontId="4"/>
  </si>
  <si>
    <t>審　　　判</t>
    <rPh sb="0" eb="1">
      <t>シン</t>
    </rPh>
    <rPh sb="4" eb="5">
      <t>ハン</t>
    </rPh>
    <phoneticPr fontId="4"/>
  </si>
  <si>
    <t>グランド</t>
    <phoneticPr fontId="4"/>
  </si>
  <si>
    <t>―</t>
    <phoneticPr fontId="4"/>
  </si>
  <si>
    <t>星取表</t>
    <rPh sb="0" eb="3">
      <t>ホシトリヒョウ</t>
    </rPh>
    <phoneticPr fontId="4"/>
  </si>
  <si>
    <t>勝点</t>
    <rPh sb="0" eb="1">
      <t>カ</t>
    </rPh>
    <rPh sb="1" eb="2">
      <t>テン</t>
    </rPh>
    <phoneticPr fontId="4"/>
  </si>
  <si>
    <t>得点</t>
    <rPh sb="0" eb="1">
      <t>トク</t>
    </rPh>
    <rPh sb="1" eb="2">
      <t>テン</t>
    </rPh>
    <phoneticPr fontId="4"/>
  </si>
  <si>
    <t>失点</t>
    <rPh sb="0" eb="1">
      <t>シツ</t>
    </rPh>
    <rPh sb="1" eb="2">
      <t>テン</t>
    </rPh>
    <phoneticPr fontId="4"/>
  </si>
  <si>
    <t>得失</t>
    <rPh sb="0" eb="2">
      <t>トクシツ</t>
    </rPh>
    <phoneticPr fontId="4"/>
  </si>
  <si>
    <t>順位</t>
    <rPh sb="0" eb="2">
      <t>ジュンイ</t>
    </rPh>
    <phoneticPr fontId="4"/>
  </si>
  <si>
    <t>-</t>
    <phoneticPr fontId="4"/>
  </si>
  <si>
    <t>エスペランサ登米</t>
    <phoneticPr fontId="4"/>
  </si>
  <si>
    <t>七ヶ浜サッカースタジアム</t>
    <rPh sb="0" eb="3">
      <t>シチガハマ</t>
    </rPh>
    <phoneticPr fontId="4"/>
  </si>
  <si>
    <t>多賀城FC</t>
    <phoneticPr fontId="4"/>
  </si>
  <si>
    <t>七ヶ浜SC</t>
    <phoneticPr fontId="4"/>
  </si>
  <si>
    <t>東六クラブ</t>
    <phoneticPr fontId="4"/>
  </si>
  <si>
    <t>Dグループ</t>
    <phoneticPr fontId="4"/>
  </si>
  <si>
    <t>リベルタ</t>
  </si>
  <si>
    <t>１１月４日(土)</t>
    <rPh sb="2" eb="3">
      <t>ガツ</t>
    </rPh>
    <rPh sb="4" eb="5">
      <t>ヒ</t>
    </rPh>
    <rPh sb="6" eb="7">
      <t>ド</t>
    </rPh>
    <phoneticPr fontId="3"/>
  </si>
  <si>
    <t>１１月５日(日)</t>
    <rPh sb="2" eb="3">
      <t>ガツ</t>
    </rPh>
    <rPh sb="4" eb="5">
      <t>ヒ</t>
    </rPh>
    <rPh sb="6" eb="7">
      <t>ヒ</t>
    </rPh>
    <phoneticPr fontId="3"/>
  </si>
  <si>
    <t>１１月１１日(土)</t>
    <rPh sb="2" eb="3">
      <t>ガツ</t>
    </rPh>
    <rPh sb="5" eb="6">
      <t>ヒ</t>
    </rPh>
    <phoneticPr fontId="3"/>
  </si>
  <si>
    <t>１１月２５日(土)</t>
    <rPh sb="2" eb="3">
      <t>ガツ</t>
    </rPh>
    <rPh sb="5" eb="6">
      <t>ヒ</t>
    </rPh>
    <phoneticPr fontId="3"/>
  </si>
  <si>
    <t>１１月１９日(日)</t>
    <rPh sb="2" eb="3">
      <t>ガツ</t>
    </rPh>
    <rPh sb="5" eb="6">
      <t>ヒ</t>
    </rPh>
    <phoneticPr fontId="3"/>
  </si>
  <si>
    <t>１１月２３日(金)</t>
    <rPh sb="2" eb="3">
      <t>ガツ</t>
    </rPh>
    <rPh sb="5" eb="6">
      <t>ヒ</t>
    </rPh>
    <rPh sb="7" eb="8">
      <t>キン</t>
    </rPh>
    <phoneticPr fontId="3"/>
  </si>
  <si>
    <t>エスペランサ     登米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</si>
</sst>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color indexed="8"/>
      <name val="HGS創英角ﾎﾟｯﾌﾟ体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8"/>
      <color indexed="8"/>
      <name val="HGS創英角ﾎﾟｯﾌﾟ体"/>
      <family val="3"/>
      <charset val="128"/>
    </font>
    <font>
      <sz val="9"/>
      <color indexed="8"/>
      <name val="ＭＳ Ｐゴシック"/>
      <family val="3"/>
      <charset val="128"/>
    </font>
    <font>
      <sz val="16"/>
      <color indexed="8"/>
      <name val="HGS創英角ﾎﾟｯﾌﾟ体"/>
      <family val="3"/>
      <charset val="128"/>
    </font>
    <font>
      <sz val="16"/>
      <color indexed="9"/>
      <name val="HGS創英角ﾎﾟｯﾌﾟ体"/>
      <family val="3"/>
      <charset val="128"/>
    </font>
    <font>
      <sz val="9"/>
      <color indexed="9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0"/>
      <color indexed="9"/>
      <name val="HGS創英角ﾎﾟｯﾌﾟ体"/>
      <family val="3"/>
      <charset val="128"/>
    </font>
    <font>
      <sz val="10.5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sz val="10.5"/>
      <color indexed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>
      <alignment vertical="center"/>
    </xf>
    <xf numFmtId="0" fontId="1" fillId="0" borderId="0"/>
    <xf numFmtId="0" fontId="1" fillId="0" borderId="0"/>
    <xf numFmtId="0" fontId="14" fillId="0" borderId="0">
      <alignment vertical="center"/>
    </xf>
  </cellStyleXfs>
  <cellXfs count="174">
    <xf numFmtId="0" fontId="0" fillId="0" borderId="0" xfId="0"/>
    <xf numFmtId="0" fontId="5" fillId="0" borderId="0" xfId="1" applyFont="1" applyBorder="1" applyAlignment="1">
      <alignment vertical="center"/>
    </xf>
    <xf numFmtId="0" fontId="6" fillId="0" borderId="0" xfId="1" applyFont="1" applyBorder="1">
      <alignment vertical="center"/>
    </xf>
    <xf numFmtId="0" fontId="7" fillId="0" borderId="0" xfId="1" applyFont="1" applyBorder="1" applyAlignment="1">
      <alignment vertical="center"/>
    </xf>
    <xf numFmtId="0" fontId="6" fillId="0" borderId="1" xfId="1" applyFont="1" applyBorder="1">
      <alignment vertical="center"/>
    </xf>
    <xf numFmtId="0" fontId="6" fillId="0" borderId="0" xfId="1" applyFont="1" applyFill="1" applyBorder="1">
      <alignment vertical="center"/>
    </xf>
    <xf numFmtId="0" fontId="6" fillId="0" borderId="2" xfId="1" applyFont="1" applyBorder="1">
      <alignment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9" fillId="0" borderId="0" xfId="1" applyFont="1" applyBorder="1">
      <alignment vertical="center"/>
    </xf>
    <xf numFmtId="0" fontId="8" fillId="0" borderId="0" xfId="1" applyFont="1" applyFill="1" applyBorder="1" applyAlignment="1">
      <alignment vertical="center"/>
    </xf>
    <xf numFmtId="0" fontId="6" fillId="0" borderId="4" xfId="1" applyFont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20" fontId="6" fillId="0" borderId="0" xfId="1" applyNumberFormat="1" applyFont="1" applyFill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16" fillId="0" borderId="0" xfId="4" applyFont="1" applyBorder="1">
      <alignment vertical="center"/>
    </xf>
    <xf numFmtId="0" fontId="9" fillId="0" borderId="0" xfId="1" applyFont="1" applyFill="1" applyBorder="1" applyAlignment="1">
      <alignment vertical="center"/>
    </xf>
    <xf numFmtId="0" fontId="15" fillId="0" borderId="0" xfId="4" applyFont="1" applyFill="1" applyBorder="1" applyAlignment="1">
      <alignment horizontal="center" vertical="center"/>
    </xf>
    <xf numFmtId="0" fontId="15" fillId="0" borderId="27" xfId="4" applyFont="1" applyFill="1" applyBorder="1" applyAlignment="1">
      <alignment horizontal="center" vertical="center"/>
    </xf>
    <xf numFmtId="0" fontId="15" fillId="0" borderId="28" xfId="4" applyFont="1" applyFill="1" applyBorder="1" applyAlignment="1">
      <alignment horizontal="center" vertical="center"/>
    </xf>
    <xf numFmtId="0" fontId="15" fillId="0" borderId="29" xfId="4" applyFont="1" applyFill="1" applyBorder="1" applyAlignment="1">
      <alignment horizontal="center" vertical="center"/>
    </xf>
    <xf numFmtId="0" fontId="6" fillId="0" borderId="30" xfId="1" applyFont="1" applyBorder="1">
      <alignment vertical="center"/>
    </xf>
    <xf numFmtId="0" fontId="15" fillId="0" borderId="0" xfId="4" applyFont="1" applyFill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0" fontId="6" fillId="0" borderId="2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20" fontId="6" fillId="0" borderId="30" xfId="1" applyNumberFormat="1" applyFont="1" applyFill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6" fillId="0" borderId="3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32" xfId="2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 shrinkToFit="1"/>
    </xf>
    <xf numFmtId="0" fontId="6" fillId="0" borderId="33" xfId="2" applyFont="1" applyFill="1" applyBorder="1" applyAlignment="1">
      <alignment horizontal="center" vertical="center"/>
    </xf>
    <xf numFmtId="0" fontId="6" fillId="0" borderId="35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38" xfId="2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 shrinkToFit="1"/>
    </xf>
    <xf numFmtId="0" fontId="6" fillId="0" borderId="39" xfId="2" applyFont="1" applyFill="1" applyBorder="1" applyAlignment="1">
      <alignment horizontal="center" vertical="center"/>
    </xf>
    <xf numFmtId="0" fontId="11" fillId="0" borderId="0" xfId="3" applyFont="1" applyFill="1" applyBorder="1" applyAlignment="1">
      <alignment vertical="center" shrinkToFit="1"/>
    </xf>
    <xf numFmtId="0" fontId="18" fillId="4" borderId="32" xfId="2" applyFont="1" applyFill="1" applyBorder="1" applyAlignment="1">
      <alignment horizontal="center" vertical="center"/>
    </xf>
    <xf numFmtId="0" fontId="18" fillId="4" borderId="12" xfId="1" applyFont="1" applyFill="1" applyBorder="1" applyAlignment="1">
      <alignment horizontal="center" vertical="center" shrinkToFit="1"/>
    </xf>
    <xf numFmtId="0" fontId="18" fillId="4" borderId="33" xfId="2" applyFont="1" applyFill="1" applyBorder="1" applyAlignment="1">
      <alignment horizontal="center" vertical="center"/>
    </xf>
    <xf numFmtId="0" fontId="18" fillId="4" borderId="36" xfId="2" applyFont="1" applyFill="1" applyBorder="1" applyAlignment="1">
      <alignment horizontal="center" vertical="center"/>
    </xf>
    <xf numFmtId="0" fontId="18" fillId="4" borderId="3" xfId="1" applyFont="1" applyFill="1" applyBorder="1" applyAlignment="1">
      <alignment horizontal="center" vertical="center" shrinkToFit="1"/>
    </xf>
    <xf numFmtId="0" fontId="18" fillId="4" borderId="37" xfId="2" applyFont="1" applyFill="1" applyBorder="1" applyAlignment="1">
      <alignment horizontal="center" vertical="center"/>
    </xf>
    <xf numFmtId="0" fontId="18" fillId="4" borderId="38" xfId="2" applyFont="1" applyFill="1" applyBorder="1" applyAlignment="1">
      <alignment horizontal="center" vertical="center"/>
    </xf>
    <xf numFmtId="0" fontId="18" fillId="4" borderId="7" xfId="1" applyFont="1" applyFill="1" applyBorder="1" applyAlignment="1">
      <alignment horizontal="center" vertical="center" shrinkToFit="1"/>
    </xf>
    <xf numFmtId="0" fontId="18" fillId="4" borderId="39" xfId="2" applyFont="1" applyFill="1" applyBorder="1" applyAlignment="1">
      <alignment horizontal="center" vertical="center"/>
    </xf>
    <xf numFmtId="49" fontId="10" fillId="0" borderId="2" xfId="2" applyNumberFormat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/>
    </xf>
    <xf numFmtId="0" fontId="15" fillId="0" borderId="19" xfId="4" applyFont="1" applyFill="1" applyBorder="1" applyAlignment="1">
      <alignment horizontal="center" vertical="center"/>
    </xf>
    <xf numFmtId="0" fontId="15" fillId="0" borderId="20" xfId="4" applyFont="1" applyFill="1" applyBorder="1" applyAlignment="1">
      <alignment horizontal="center" vertical="center"/>
    </xf>
    <xf numFmtId="0" fontId="15" fillId="0" borderId="21" xfId="4" applyFont="1" applyFill="1" applyBorder="1" applyAlignment="1">
      <alignment horizontal="center" vertical="center"/>
    </xf>
    <xf numFmtId="0" fontId="6" fillId="0" borderId="14" xfId="1" applyFont="1" applyFill="1" applyBorder="1" applyAlignment="1">
      <alignment horizontal="center" vertical="center"/>
    </xf>
    <xf numFmtId="0" fontId="6" fillId="0" borderId="22" xfId="1" applyFont="1" applyFill="1" applyBorder="1" applyAlignment="1">
      <alignment horizontal="center" vertical="center"/>
    </xf>
    <xf numFmtId="0" fontId="11" fillId="0" borderId="15" xfId="3" applyFont="1" applyFill="1" applyBorder="1" applyAlignment="1">
      <alignment horizontal="center" vertical="center" shrinkToFit="1"/>
    </xf>
    <xf numFmtId="0" fontId="11" fillId="0" borderId="23" xfId="3" applyFont="1" applyFill="1" applyBorder="1" applyAlignment="1">
      <alignment horizontal="center" vertical="center" shrinkToFit="1"/>
    </xf>
    <xf numFmtId="0" fontId="15" fillId="0" borderId="16" xfId="4" applyFont="1" applyFill="1" applyBorder="1" applyAlignment="1">
      <alignment horizontal="center" vertical="center"/>
    </xf>
    <xf numFmtId="0" fontId="15" fillId="0" borderId="17" xfId="4" applyFont="1" applyFill="1" applyBorder="1" applyAlignment="1">
      <alignment horizontal="center" vertical="center"/>
    </xf>
    <xf numFmtId="0" fontId="15" fillId="0" borderId="18" xfId="4" applyFont="1" applyFill="1" applyBorder="1" applyAlignment="1">
      <alignment horizontal="center" vertical="center"/>
    </xf>
    <xf numFmtId="0" fontId="15" fillId="0" borderId="24" xfId="4" applyFont="1" applyFill="1" applyBorder="1" applyAlignment="1">
      <alignment horizontal="center" vertical="center"/>
    </xf>
    <xf numFmtId="0" fontId="15" fillId="0" borderId="25" xfId="4" applyFont="1" applyFill="1" applyBorder="1" applyAlignment="1">
      <alignment horizontal="center" vertical="center"/>
    </xf>
    <xf numFmtId="0" fontId="15" fillId="0" borderId="26" xfId="4" applyFont="1" applyFill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15" xfId="3" applyFont="1" applyFill="1" applyBorder="1" applyAlignment="1">
      <alignment horizontal="center" vertical="center" shrinkToFit="1"/>
    </xf>
    <xf numFmtId="0" fontId="6" fillId="0" borderId="23" xfId="3" applyFont="1" applyFill="1" applyBorder="1" applyAlignment="1">
      <alignment horizontal="center" vertical="center" shrinkToFit="1"/>
    </xf>
    <xf numFmtId="0" fontId="13" fillId="3" borderId="0" xfId="1" applyFont="1" applyFill="1" applyBorder="1" applyAlignment="1">
      <alignment horizontal="center" vertical="center"/>
    </xf>
    <xf numFmtId="0" fontId="13" fillId="3" borderId="10" xfId="1" applyFont="1" applyFill="1" applyBorder="1" applyAlignment="1">
      <alignment horizontal="center" vertical="center"/>
    </xf>
    <xf numFmtId="0" fontId="12" fillId="0" borderId="11" xfId="1" applyFont="1" applyFill="1" applyBorder="1" applyAlignment="1">
      <alignment horizontal="center" vertical="center" shrinkToFit="1"/>
    </xf>
    <xf numFmtId="0" fontId="12" fillId="0" borderId="12" xfId="1" applyFont="1" applyFill="1" applyBorder="1" applyAlignment="1">
      <alignment horizontal="center" vertical="center" shrinkToFit="1"/>
    </xf>
    <xf numFmtId="0" fontId="12" fillId="0" borderId="13" xfId="1" applyFont="1" applyFill="1" applyBorder="1" applyAlignment="1">
      <alignment horizontal="center" vertical="center" shrinkToFit="1"/>
    </xf>
    <xf numFmtId="20" fontId="19" fillId="0" borderId="11" xfId="3" applyNumberFormat="1" applyFont="1" applyFill="1" applyBorder="1" applyAlignment="1">
      <alignment horizontal="center" vertical="center"/>
    </xf>
    <xf numFmtId="20" fontId="19" fillId="0" borderId="13" xfId="3" applyNumberFormat="1" applyFont="1" applyFill="1" applyBorder="1" applyAlignment="1">
      <alignment horizontal="center" vertical="center"/>
    </xf>
    <xf numFmtId="0" fontId="6" fillId="0" borderId="11" xfId="2" applyFont="1" applyFill="1" applyBorder="1" applyAlignment="1">
      <alignment horizontal="center" vertical="center"/>
    </xf>
    <xf numFmtId="0" fontId="6" fillId="0" borderId="12" xfId="2" applyFont="1" applyFill="1" applyBorder="1" applyAlignment="1">
      <alignment horizontal="center" vertical="center"/>
    </xf>
    <xf numFmtId="0" fontId="6" fillId="0" borderId="31" xfId="2" applyFont="1" applyFill="1" applyBorder="1" applyAlignment="1">
      <alignment horizontal="center" vertical="center"/>
    </xf>
    <xf numFmtId="0" fontId="6" fillId="0" borderId="34" xfId="2" applyFont="1" applyFill="1" applyBorder="1" applyAlignment="1">
      <alignment horizontal="center" vertical="center"/>
    </xf>
    <xf numFmtId="0" fontId="6" fillId="0" borderId="13" xfId="2" applyFont="1" applyFill="1" applyBorder="1" applyAlignment="1">
      <alignment horizontal="center" vertical="center"/>
    </xf>
    <xf numFmtId="0" fontId="6" fillId="0" borderId="11" xfId="2" applyFont="1" applyFill="1" applyBorder="1" applyAlignment="1">
      <alignment horizontal="center" vertical="center" shrinkToFit="1"/>
    </xf>
    <xf numFmtId="0" fontId="6" fillId="0" borderId="12" xfId="2" applyFont="1" applyFill="1" applyBorder="1" applyAlignment="1">
      <alignment horizontal="center" vertical="center" shrinkToFit="1"/>
    </xf>
    <xf numFmtId="0" fontId="6" fillId="0" borderId="13" xfId="2" applyFont="1" applyFill="1" applyBorder="1" applyAlignment="1">
      <alignment horizontal="center" vertical="center" shrinkToFit="1"/>
    </xf>
    <xf numFmtId="20" fontId="21" fillId="4" borderId="11" xfId="3" applyNumberFormat="1" applyFont="1" applyFill="1" applyBorder="1" applyAlignment="1">
      <alignment horizontal="center" vertical="center"/>
    </xf>
    <xf numFmtId="20" fontId="21" fillId="4" borderId="13" xfId="3" applyNumberFormat="1" applyFont="1" applyFill="1" applyBorder="1" applyAlignment="1">
      <alignment horizontal="center" vertical="center"/>
    </xf>
    <xf numFmtId="0" fontId="18" fillId="4" borderId="11" xfId="2" applyFont="1" applyFill="1" applyBorder="1" applyAlignment="1">
      <alignment horizontal="center" vertical="center"/>
    </xf>
    <xf numFmtId="0" fontId="18" fillId="4" borderId="12" xfId="2" applyFont="1" applyFill="1" applyBorder="1" applyAlignment="1">
      <alignment horizontal="center" vertical="center"/>
    </xf>
    <xf numFmtId="0" fontId="18" fillId="4" borderId="31" xfId="2" applyFont="1" applyFill="1" applyBorder="1" applyAlignment="1">
      <alignment horizontal="center" vertical="center"/>
    </xf>
    <xf numFmtId="0" fontId="18" fillId="4" borderId="34" xfId="2" applyFont="1" applyFill="1" applyBorder="1" applyAlignment="1">
      <alignment horizontal="center" vertical="center"/>
    </xf>
    <xf numFmtId="0" fontId="18" fillId="4" borderId="13" xfId="2" applyFont="1" applyFill="1" applyBorder="1" applyAlignment="1">
      <alignment horizontal="center" vertical="center"/>
    </xf>
    <xf numFmtId="0" fontId="18" fillId="4" borderId="11" xfId="2" applyFont="1" applyFill="1" applyBorder="1" applyAlignment="1">
      <alignment horizontal="center" vertical="center" shrinkToFit="1"/>
    </xf>
    <xf numFmtId="0" fontId="18" fillId="4" borderId="12" xfId="2" applyFont="1" applyFill="1" applyBorder="1" applyAlignment="1">
      <alignment horizontal="center" vertical="center" shrinkToFit="1"/>
    </xf>
    <xf numFmtId="0" fontId="18" fillId="4" borderId="13" xfId="2" applyFont="1" applyFill="1" applyBorder="1" applyAlignment="1">
      <alignment horizontal="center" vertical="center" shrinkToFit="1"/>
    </xf>
    <xf numFmtId="20" fontId="19" fillId="0" borderId="5" xfId="3" applyNumberFormat="1" applyFont="1" applyFill="1" applyBorder="1" applyAlignment="1">
      <alignment horizontal="center" vertical="center"/>
    </xf>
    <xf numFmtId="20" fontId="19" fillId="0" borderId="6" xfId="3" applyNumberFormat="1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/>
    </xf>
    <xf numFmtId="0" fontId="6" fillId="0" borderId="7" xfId="2" applyFont="1" applyFill="1" applyBorder="1" applyAlignment="1">
      <alignment horizontal="center" vertical="center"/>
    </xf>
    <xf numFmtId="0" fontId="6" fillId="0" borderId="40" xfId="2" applyFont="1" applyFill="1" applyBorder="1" applyAlignment="1">
      <alignment horizontal="center" vertical="center"/>
    </xf>
    <xf numFmtId="0" fontId="12" fillId="0" borderId="5" xfId="1" applyFont="1" applyFill="1" applyBorder="1" applyAlignment="1">
      <alignment horizontal="center" vertical="center"/>
    </xf>
    <xf numFmtId="0" fontId="12" fillId="0" borderId="7" xfId="1" applyFont="1" applyFill="1" applyBorder="1" applyAlignment="1">
      <alignment horizontal="center" vertical="center"/>
    </xf>
    <xf numFmtId="0" fontId="12" fillId="0" borderId="40" xfId="1" applyFont="1" applyFill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8" fillId="4" borderId="2" xfId="1" applyFont="1" applyFill="1" applyBorder="1" applyAlignment="1">
      <alignment horizontal="center" vertical="center"/>
    </xf>
    <xf numFmtId="20" fontId="20" fillId="4" borderId="5" xfId="3" applyNumberFormat="1" applyFont="1" applyFill="1" applyBorder="1" applyAlignment="1">
      <alignment horizontal="center" vertical="center"/>
    </xf>
    <xf numFmtId="20" fontId="20" fillId="4" borderId="6" xfId="3" applyNumberFormat="1" applyFont="1" applyFill="1" applyBorder="1" applyAlignment="1">
      <alignment horizontal="center" vertical="center"/>
    </xf>
    <xf numFmtId="0" fontId="8" fillId="3" borderId="3" xfId="1" applyFont="1" applyFill="1" applyBorder="1" applyAlignment="1">
      <alignment horizontal="center" vertical="center"/>
    </xf>
    <xf numFmtId="20" fontId="6" fillId="0" borderId="11" xfId="1" applyNumberFormat="1" applyFont="1" applyBorder="1" applyAlignment="1">
      <alignment horizontal="center" vertical="center"/>
    </xf>
    <xf numFmtId="20" fontId="6" fillId="0" borderId="13" xfId="1" applyNumberFormat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41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49" fontId="22" fillId="4" borderId="2" xfId="2" applyNumberFormat="1" applyFont="1" applyFill="1" applyBorder="1" applyAlignment="1">
      <alignment horizontal="center" vertical="center"/>
    </xf>
    <xf numFmtId="0" fontId="18" fillId="5" borderId="2" xfId="1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8" fillId="4" borderId="42" xfId="1" applyFont="1" applyFill="1" applyBorder="1" applyAlignment="1">
      <alignment horizontal="center" vertical="center"/>
    </xf>
    <xf numFmtId="0" fontId="18" fillId="4" borderId="43" xfId="1" applyFont="1" applyFill="1" applyBorder="1" applyAlignment="1">
      <alignment horizontal="center" vertical="center"/>
    </xf>
    <xf numFmtId="0" fontId="18" fillId="4" borderId="44" xfId="1" applyFont="1" applyFill="1" applyBorder="1" applyAlignment="1">
      <alignment horizontal="center" vertical="center"/>
    </xf>
    <xf numFmtId="0" fontId="18" fillId="5" borderId="45" xfId="1" applyFont="1" applyFill="1" applyBorder="1" applyAlignment="1">
      <alignment horizontal="center" vertical="center"/>
    </xf>
    <xf numFmtId="0" fontId="18" fillId="5" borderId="46" xfId="1" applyFont="1" applyFill="1" applyBorder="1" applyAlignment="1">
      <alignment horizontal="center" vertical="center"/>
    </xf>
    <xf numFmtId="0" fontId="18" fillId="4" borderId="45" xfId="1" applyFont="1" applyFill="1" applyBorder="1" applyAlignment="1">
      <alignment horizontal="center" vertical="center"/>
    </xf>
    <xf numFmtId="0" fontId="18" fillId="4" borderId="46" xfId="1" applyFont="1" applyFill="1" applyBorder="1" applyAlignment="1">
      <alignment horizontal="center" vertical="center"/>
    </xf>
    <xf numFmtId="0" fontId="18" fillId="5" borderId="47" xfId="1" applyFont="1" applyFill="1" applyBorder="1" applyAlignment="1">
      <alignment horizontal="center" vertical="center"/>
    </xf>
    <xf numFmtId="0" fontId="18" fillId="5" borderId="48" xfId="1" applyFont="1" applyFill="1" applyBorder="1" applyAlignment="1">
      <alignment horizontal="center" vertical="center"/>
    </xf>
    <xf numFmtId="0" fontId="18" fillId="5" borderId="49" xfId="1" applyFont="1" applyFill="1" applyBorder="1" applyAlignment="1">
      <alignment horizontal="center" vertical="center"/>
    </xf>
    <xf numFmtId="0" fontId="12" fillId="5" borderId="5" xfId="1" applyFont="1" applyFill="1" applyBorder="1" applyAlignment="1">
      <alignment horizontal="center" vertical="center"/>
    </xf>
    <xf numFmtId="0" fontId="12" fillId="5" borderId="7" xfId="1" applyFont="1" applyFill="1" applyBorder="1" applyAlignment="1">
      <alignment horizontal="center" vertical="center"/>
    </xf>
    <xf numFmtId="0" fontId="12" fillId="5" borderId="40" xfId="1" applyFont="1" applyFill="1" applyBorder="1" applyAlignment="1">
      <alignment horizontal="center" vertical="center"/>
    </xf>
    <xf numFmtId="0" fontId="12" fillId="5" borderId="41" xfId="1" applyFont="1" applyFill="1" applyBorder="1" applyAlignment="1">
      <alignment horizontal="center" vertical="center"/>
    </xf>
    <xf numFmtId="0" fontId="12" fillId="5" borderId="6" xfId="1" applyFont="1" applyFill="1" applyBorder="1" applyAlignment="1">
      <alignment horizontal="center" vertical="center"/>
    </xf>
    <xf numFmtId="0" fontId="17" fillId="5" borderId="11" xfId="1" applyFont="1" applyFill="1" applyBorder="1" applyAlignment="1">
      <alignment horizontal="center" vertical="center"/>
    </xf>
    <xf numFmtId="0" fontId="17" fillId="5" borderId="12" xfId="1" applyFont="1" applyFill="1" applyBorder="1" applyAlignment="1">
      <alignment horizontal="center" vertical="center"/>
    </xf>
    <xf numFmtId="0" fontId="17" fillId="5" borderId="31" xfId="1" applyFont="1" applyFill="1" applyBorder="1" applyAlignment="1">
      <alignment horizontal="center" vertical="center"/>
    </xf>
    <xf numFmtId="0" fontId="17" fillId="5" borderId="34" xfId="1" applyFont="1" applyFill="1" applyBorder="1" applyAlignment="1">
      <alignment horizontal="center" vertical="center"/>
    </xf>
    <xf numFmtId="0" fontId="17" fillId="5" borderId="13" xfId="1" applyFont="1" applyFill="1" applyBorder="1" applyAlignment="1">
      <alignment horizontal="center" vertical="center"/>
    </xf>
    <xf numFmtId="0" fontId="12" fillId="0" borderId="41" xfId="1" applyFont="1" applyFill="1" applyBorder="1" applyAlignment="1">
      <alignment horizontal="center" vertical="center" wrapText="1"/>
    </xf>
    <xf numFmtId="0" fontId="12" fillId="0" borderId="7" xfId="1" applyFont="1" applyFill="1" applyBorder="1" applyAlignment="1">
      <alignment horizontal="center" vertical="center" wrapText="1"/>
    </xf>
    <xf numFmtId="0" fontId="12" fillId="0" borderId="6" xfId="1" applyFont="1" applyFill="1" applyBorder="1" applyAlignment="1">
      <alignment horizontal="center" vertical="center" wrapText="1"/>
    </xf>
    <xf numFmtId="0" fontId="12" fillId="5" borderId="11" xfId="1" applyFont="1" applyFill="1" applyBorder="1" applyAlignment="1">
      <alignment horizontal="center" vertical="center"/>
    </xf>
    <xf numFmtId="0" fontId="12" fillId="5" borderId="12" xfId="1" applyFont="1" applyFill="1" applyBorder="1" applyAlignment="1">
      <alignment horizontal="center" vertical="center"/>
    </xf>
    <xf numFmtId="0" fontId="12" fillId="5" borderId="31" xfId="1" applyFont="1" applyFill="1" applyBorder="1" applyAlignment="1">
      <alignment horizontal="center" vertical="center"/>
    </xf>
    <xf numFmtId="0" fontId="12" fillId="5" borderId="34" xfId="1" applyFont="1" applyFill="1" applyBorder="1" applyAlignment="1">
      <alignment horizontal="center" vertical="center" wrapText="1"/>
    </xf>
    <xf numFmtId="0" fontId="12" fillId="5" borderId="12" xfId="1" applyFont="1" applyFill="1" applyBorder="1" applyAlignment="1">
      <alignment horizontal="center" vertical="center" wrapText="1"/>
    </xf>
    <xf numFmtId="0" fontId="12" fillId="5" borderId="13" xfId="1" applyFont="1" applyFill="1" applyBorder="1" applyAlignment="1">
      <alignment horizontal="center" vertical="center" wrapText="1"/>
    </xf>
    <xf numFmtId="0" fontId="12" fillId="5" borderId="34" xfId="1" applyFont="1" applyFill="1" applyBorder="1" applyAlignment="1">
      <alignment horizontal="center" vertical="center"/>
    </xf>
    <xf numFmtId="0" fontId="12" fillId="5" borderId="13" xfId="1" applyFont="1" applyFill="1" applyBorder="1" applyAlignment="1">
      <alignment horizontal="center" vertical="center"/>
    </xf>
    <xf numFmtId="0" fontId="6" fillId="4" borderId="14" xfId="1" applyFont="1" applyFill="1" applyBorder="1" applyAlignment="1">
      <alignment horizontal="center" vertical="center"/>
    </xf>
    <xf numFmtId="0" fontId="11" fillId="4" borderId="15" xfId="3" applyFont="1" applyFill="1" applyBorder="1" applyAlignment="1">
      <alignment horizontal="center" vertical="center" shrinkToFit="1"/>
    </xf>
    <xf numFmtId="0" fontId="15" fillId="4" borderId="19" xfId="4" applyFont="1" applyFill="1" applyBorder="1" applyAlignment="1">
      <alignment horizontal="center" vertical="center"/>
    </xf>
    <xf numFmtId="0" fontId="15" fillId="4" borderId="20" xfId="4" applyFont="1" applyFill="1" applyBorder="1" applyAlignment="1">
      <alignment horizontal="center" vertical="center"/>
    </xf>
    <xf numFmtId="0" fontId="15" fillId="4" borderId="21" xfId="4" applyFont="1" applyFill="1" applyBorder="1" applyAlignment="1">
      <alignment horizontal="center" vertical="center"/>
    </xf>
    <xf numFmtId="0" fontId="15" fillId="4" borderId="16" xfId="4" applyFont="1" applyFill="1" applyBorder="1" applyAlignment="1">
      <alignment horizontal="center" vertical="center"/>
    </xf>
    <xf numFmtId="0" fontId="15" fillId="4" borderId="17" xfId="4" applyFont="1" applyFill="1" applyBorder="1" applyAlignment="1">
      <alignment horizontal="center" vertical="center"/>
    </xf>
    <xf numFmtId="0" fontId="15" fillId="4" borderId="18" xfId="4" applyFont="1" applyFill="1" applyBorder="1" applyAlignment="1">
      <alignment horizontal="center" vertical="center"/>
    </xf>
    <xf numFmtId="0" fontId="10" fillId="4" borderId="5" xfId="1" applyFont="1" applyFill="1" applyBorder="1" applyAlignment="1">
      <alignment horizontal="center" vertical="center"/>
    </xf>
    <xf numFmtId="0" fontId="10" fillId="4" borderId="6" xfId="1" applyFont="1" applyFill="1" applyBorder="1" applyAlignment="1">
      <alignment horizontal="center" vertical="center"/>
    </xf>
    <xf numFmtId="0" fontId="6" fillId="4" borderId="22" xfId="1" applyFont="1" applyFill="1" applyBorder="1" applyAlignment="1">
      <alignment horizontal="center" vertical="center"/>
    </xf>
    <xf numFmtId="0" fontId="11" fillId="4" borderId="23" xfId="3" applyFont="1" applyFill="1" applyBorder="1" applyAlignment="1">
      <alignment horizontal="center" vertical="center" shrinkToFit="1"/>
    </xf>
    <xf numFmtId="0" fontId="15" fillId="4" borderId="27" xfId="4" applyFont="1" applyFill="1" applyBorder="1" applyAlignment="1">
      <alignment horizontal="center" vertical="center"/>
    </xf>
    <xf numFmtId="0" fontId="15" fillId="4" borderId="28" xfId="4" applyFont="1" applyFill="1" applyBorder="1" applyAlignment="1">
      <alignment horizontal="center" vertical="center"/>
    </xf>
    <xf numFmtId="0" fontId="15" fillId="4" borderId="29" xfId="4" applyFont="1" applyFill="1" applyBorder="1" applyAlignment="1">
      <alignment horizontal="center" vertical="center"/>
    </xf>
    <xf numFmtId="0" fontId="15" fillId="4" borderId="24" xfId="4" applyFont="1" applyFill="1" applyBorder="1" applyAlignment="1">
      <alignment horizontal="center" vertical="center"/>
    </xf>
    <xf numFmtId="0" fontId="15" fillId="4" borderId="25" xfId="4" applyFont="1" applyFill="1" applyBorder="1" applyAlignment="1">
      <alignment horizontal="center" vertical="center"/>
    </xf>
    <xf numFmtId="0" fontId="15" fillId="4" borderId="26" xfId="4" applyFont="1" applyFill="1" applyBorder="1" applyAlignment="1">
      <alignment horizontal="center" vertical="center"/>
    </xf>
    <xf numFmtId="0" fontId="10" fillId="4" borderId="8" xfId="1" applyFont="1" applyFill="1" applyBorder="1" applyAlignment="1">
      <alignment horizontal="center" vertical="center"/>
    </xf>
    <xf numFmtId="0" fontId="10" fillId="4" borderId="9" xfId="1" applyFont="1" applyFill="1" applyBorder="1" applyAlignment="1">
      <alignment horizontal="center" vertical="center"/>
    </xf>
  </cellXfs>
  <cellStyles count="5">
    <cellStyle name="標準" xfId="0" builtinId="0"/>
    <cellStyle name="標準_09 クラブユース U15宮城日程．結果 0429" xfId="3"/>
    <cellStyle name="標準_８チ‐ムリ‐グ表(原本）" xfId="4"/>
    <cellStyle name="標準_Cグループ日程(1)" xfId="1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7"/>
  <sheetViews>
    <sheetView tabSelected="1" zoomScaleNormal="100" workbookViewId="0">
      <selection activeCell="Y31" sqref="Y31"/>
    </sheetView>
  </sheetViews>
  <sheetFormatPr defaultRowHeight="15" customHeight="1"/>
  <cols>
    <col min="1" max="1" width="2.5" style="2" customWidth="1"/>
    <col min="2" max="2" width="12.25" style="2" customWidth="1"/>
    <col min="3" max="3" width="3.25" style="2" customWidth="1"/>
    <col min="4" max="4" width="4.125" style="2" customWidth="1"/>
    <col min="5" max="6" width="3.25" style="2" customWidth="1"/>
    <col min="7" max="7" width="2" style="2" customWidth="1"/>
    <col min="8" max="9" width="3.25" style="2" customWidth="1"/>
    <col min="10" max="10" width="2" style="2" customWidth="1"/>
    <col min="11" max="12" width="3.25" style="2" customWidth="1"/>
    <col min="13" max="13" width="2" style="2" customWidth="1"/>
    <col min="14" max="15" width="3.25" style="2" customWidth="1"/>
    <col min="16" max="16" width="2" style="2" customWidth="1"/>
    <col min="17" max="18" width="3.25" style="2" customWidth="1"/>
    <col min="19" max="19" width="2" style="2" customWidth="1"/>
    <col min="20" max="20" width="3.25" style="2" customWidth="1"/>
    <col min="21" max="21" width="2" style="2" customWidth="1"/>
    <col min="22" max="22" width="3.25" style="2" customWidth="1"/>
    <col min="23" max="23" width="2" style="2" customWidth="1"/>
    <col min="24" max="24" width="3.25" style="2" customWidth="1"/>
    <col min="25" max="25" width="2" style="2" customWidth="1"/>
    <col min="26" max="26" width="3.25" style="2" customWidth="1"/>
    <col min="27" max="27" width="2" style="9" customWidth="1"/>
    <col min="28" max="28" width="3.25" style="2" customWidth="1"/>
    <col min="29" max="29" width="2" style="2" customWidth="1"/>
    <col min="30" max="30" width="3.25" style="2" customWidth="1"/>
    <col min="31" max="31" width="2" style="2" customWidth="1"/>
    <col min="32" max="32" width="3.25" style="2" customWidth="1"/>
    <col min="33" max="33" width="2" style="2" customWidth="1"/>
    <col min="34" max="36" width="3.25" style="2" customWidth="1"/>
    <col min="37" max="16384" width="9" style="2"/>
  </cols>
  <sheetData>
    <row r="1" spans="1:35" ht="15" customHeight="1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"/>
      <c r="AG1" s="1"/>
    </row>
    <row r="2" spans="1:35" ht="15" customHeight="1" thickBot="1">
      <c r="A2" s="116" t="s">
        <v>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3"/>
      <c r="AG2" s="3"/>
    </row>
    <row r="3" spans="1:35" ht="15" customHeight="1">
      <c r="A3" s="4"/>
      <c r="B3" s="117" t="s">
        <v>2</v>
      </c>
      <c r="C3" s="117"/>
      <c r="D3" s="117" t="s">
        <v>3</v>
      </c>
      <c r="E3" s="117"/>
      <c r="F3" s="117"/>
      <c r="G3" s="117"/>
      <c r="H3" s="117"/>
      <c r="I3" s="117"/>
      <c r="J3" s="117"/>
      <c r="K3" s="118" t="s">
        <v>4</v>
      </c>
      <c r="L3" s="118"/>
      <c r="M3" s="118"/>
      <c r="N3" s="118"/>
      <c r="O3" s="118"/>
      <c r="P3" s="118"/>
      <c r="Q3" s="118" t="s">
        <v>5</v>
      </c>
      <c r="R3" s="118"/>
      <c r="S3" s="118"/>
      <c r="T3" s="118"/>
      <c r="U3" s="118"/>
      <c r="V3" s="118"/>
      <c r="W3" s="121"/>
      <c r="X3" s="123" t="s">
        <v>6</v>
      </c>
      <c r="Y3" s="124"/>
      <c r="Z3" s="124"/>
      <c r="AA3" s="124"/>
      <c r="AB3" s="124"/>
      <c r="AC3" s="124"/>
      <c r="AD3" s="125"/>
      <c r="AE3" s="5"/>
      <c r="AF3" s="5"/>
      <c r="AG3" s="5"/>
      <c r="AH3" s="5"/>
      <c r="AI3" s="5"/>
    </row>
    <row r="4" spans="1:35" ht="15" customHeight="1">
      <c r="A4" s="6">
        <v>1</v>
      </c>
      <c r="B4" s="105" t="s">
        <v>7</v>
      </c>
      <c r="C4" s="105"/>
      <c r="D4" s="105" t="s">
        <v>8</v>
      </c>
      <c r="E4" s="105"/>
      <c r="F4" s="105"/>
      <c r="G4" s="105"/>
      <c r="H4" s="105"/>
      <c r="I4" s="105"/>
      <c r="J4" s="105"/>
      <c r="K4" s="106" t="s">
        <v>9</v>
      </c>
      <c r="L4" s="106"/>
      <c r="M4" s="106"/>
      <c r="N4" s="106"/>
      <c r="O4" s="106"/>
      <c r="P4" s="106"/>
      <c r="Q4" s="106" t="s">
        <v>10</v>
      </c>
      <c r="R4" s="106"/>
      <c r="S4" s="106"/>
      <c r="T4" s="106"/>
      <c r="U4" s="106"/>
      <c r="V4" s="106"/>
      <c r="W4" s="122"/>
      <c r="X4" s="126" t="s">
        <v>11</v>
      </c>
      <c r="Y4" s="120"/>
      <c r="Z4" s="120"/>
      <c r="AA4" s="120"/>
      <c r="AB4" s="120"/>
      <c r="AC4" s="120"/>
      <c r="AD4" s="127"/>
      <c r="AE4" s="5"/>
      <c r="AF4" s="5"/>
      <c r="AG4" s="5"/>
      <c r="AH4" s="5"/>
      <c r="AI4" s="5"/>
    </row>
    <row r="5" spans="1:35" ht="15" customHeight="1">
      <c r="A5" s="6">
        <v>2</v>
      </c>
      <c r="B5" s="105" t="s">
        <v>12</v>
      </c>
      <c r="C5" s="105"/>
      <c r="D5" s="105" t="s">
        <v>13</v>
      </c>
      <c r="E5" s="105"/>
      <c r="F5" s="105"/>
      <c r="G5" s="105"/>
      <c r="H5" s="105"/>
      <c r="I5" s="105"/>
      <c r="J5" s="105"/>
      <c r="K5" s="106" t="s">
        <v>14</v>
      </c>
      <c r="L5" s="106"/>
      <c r="M5" s="106"/>
      <c r="N5" s="106"/>
      <c r="O5" s="106"/>
      <c r="P5" s="106"/>
      <c r="Q5" s="106" t="s">
        <v>15</v>
      </c>
      <c r="R5" s="106"/>
      <c r="S5" s="106"/>
      <c r="T5" s="106"/>
      <c r="U5" s="106"/>
      <c r="V5" s="106"/>
      <c r="W5" s="122"/>
      <c r="X5" s="128" t="s">
        <v>16</v>
      </c>
      <c r="Y5" s="107"/>
      <c r="Z5" s="107"/>
      <c r="AA5" s="107"/>
      <c r="AB5" s="107"/>
      <c r="AC5" s="107"/>
      <c r="AD5" s="129"/>
      <c r="AE5" s="5"/>
      <c r="AF5" s="5"/>
      <c r="AG5" s="5"/>
      <c r="AH5" s="5"/>
      <c r="AI5" s="5"/>
    </row>
    <row r="6" spans="1:35" ht="15" customHeight="1">
      <c r="A6" s="6">
        <v>3</v>
      </c>
      <c r="B6" s="105" t="s">
        <v>17</v>
      </c>
      <c r="C6" s="105"/>
      <c r="D6" s="105" t="s">
        <v>18</v>
      </c>
      <c r="E6" s="105"/>
      <c r="F6" s="105"/>
      <c r="G6" s="105"/>
      <c r="H6" s="105"/>
      <c r="I6" s="105"/>
      <c r="J6" s="105"/>
      <c r="K6" s="106" t="s">
        <v>19</v>
      </c>
      <c r="L6" s="106"/>
      <c r="M6" s="106"/>
      <c r="N6" s="106"/>
      <c r="O6" s="106"/>
      <c r="P6" s="106"/>
      <c r="Q6" s="106" t="s">
        <v>20</v>
      </c>
      <c r="R6" s="106"/>
      <c r="S6" s="106"/>
      <c r="T6" s="106"/>
      <c r="U6" s="106"/>
      <c r="V6" s="106"/>
      <c r="W6" s="122"/>
      <c r="X6" s="126" t="s">
        <v>21</v>
      </c>
      <c r="Y6" s="120"/>
      <c r="Z6" s="120"/>
      <c r="AA6" s="120"/>
      <c r="AB6" s="120"/>
      <c r="AC6" s="120"/>
      <c r="AD6" s="127"/>
      <c r="AE6" s="5"/>
      <c r="AF6" s="5"/>
      <c r="AG6" s="5"/>
      <c r="AH6" s="5"/>
      <c r="AI6" s="5"/>
    </row>
    <row r="7" spans="1:35" ht="15" customHeight="1" thickBot="1">
      <c r="A7" s="6">
        <v>4</v>
      </c>
      <c r="B7" s="105" t="s">
        <v>22</v>
      </c>
      <c r="C7" s="105"/>
      <c r="D7" s="105" t="s">
        <v>23</v>
      </c>
      <c r="E7" s="105"/>
      <c r="F7" s="105"/>
      <c r="G7" s="105"/>
      <c r="H7" s="105"/>
      <c r="I7" s="105"/>
      <c r="J7" s="105"/>
      <c r="K7" s="106" t="s">
        <v>24</v>
      </c>
      <c r="L7" s="106"/>
      <c r="M7" s="106"/>
      <c r="N7" s="106"/>
      <c r="O7" s="106"/>
      <c r="P7" s="106"/>
      <c r="Q7" s="106" t="s">
        <v>25</v>
      </c>
      <c r="R7" s="106"/>
      <c r="S7" s="106"/>
      <c r="T7" s="106"/>
      <c r="U7" s="106"/>
      <c r="V7" s="106"/>
      <c r="W7" s="122"/>
      <c r="X7" s="130" t="s">
        <v>26</v>
      </c>
      <c r="Y7" s="131"/>
      <c r="Z7" s="131"/>
      <c r="AA7" s="131"/>
      <c r="AB7" s="131"/>
      <c r="AC7" s="131"/>
      <c r="AD7" s="132"/>
      <c r="AE7" s="5"/>
      <c r="AF7" s="5"/>
      <c r="AG7" s="5"/>
      <c r="AH7" s="5"/>
      <c r="AI7" s="5"/>
    </row>
    <row r="8" spans="1:35" ht="15" customHeight="1">
      <c r="A8" s="110" t="s">
        <v>45</v>
      </c>
      <c r="B8" s="110"/>
      <c r="C8" s="110"/>
      <c r="D8" s="110"/>
      <c r="AB8" s="10"/>
      <c r="AC8" s="10"/>
      <c r="AD8" s="10"/>
      <c r="AE8" s="10"/>
      <c r="AF8" s="5"/>
      <c r="AG8" s="5"/>
      <c r="AH8" s="5"/>
      <c r="AI8" s="5"/>
    </row>
    <row r="9" spans="1:35" ht="24.95" customHeight="1">
      <c r="A9" s="24"/>
      <c r="B9" s="25" t="s">
        <v>27</v>
      </c>
      <c r="C9" s="111" t="s">
        <v>28</v>
      </c>
      <c r="D9" s="112"/>
      <c r="E9" s="68" t="s">
        <v>29</v>
      </c>
      <c r="F9" s="113"/>
      <c r="G9" s="113"/>
      <c r="H9" s="113"/>
      <c r="I9" s="113"/>
      <c r="J9" s="113"/>
      <c r="K9" s="113"/>
      <c r="L9" s="113"/>
      <c r="M9" s="113"/>
      <c r="N9" s="113"/>
      <c r="O9" s="69"/>
      <c r="P9" s="68" t="s">
        <v>30</v>
      </c>
      <c r="Q9" s="113"/>
      <c r="R9" s="113"/>
      <c r="S9" s="113"/>
      <c r="T9" s="113"/>
      <c r="U9" s="113"/>
      <c r="V9" s="113"/>
      <c r="W9" s="69"/>
      <c r="X9" s="68" t="s">
        <v>31</v>
      </c>
      <c r="Y9" s="113"/>
      <c r="Z9" s="113"/>
      <c r="AA9" s="113"/>
      <c r="AB9" s="113"/>
      <c r="AC9" s="113"/>
      <c r="AD9" s="69"/>
      <c r="AE9" s="26"/>
      <c r="AF9" s="12"/>
      <c r="AG9" s="12"/>
    </row>
    <row r="10" spans="1:35" ht="24.95" customHeight="1">
      <c r="A10" s="11">
        <v>1</v>
      </c>
      <c r="B10" s="50" t="s">
        <v>47</v>
      </c>
      <c r="C10" s="97">
        <v>0.39583333333333331</v>
      </c>
      <c r="D10" s="98"/>
      <c r="E10" s="99" t="s">
        <v>11</v>
      </c>
      <c r="F10" s="100"/>
      <c r="G10" s="100"/>
      <c r="H10" s="101"/>
      <c r="I10" s="37"/>
      <c r="J10" s="38" t="s">
        <v>32</v>
      </c>
      <c r="K10" s="39"/>
      <c r="L10" s="114" t="s">
        <v>21</v>
      </c>
      <c r="M10" s="100"/>
      <c r="N10" s="100"/>
      <c r="O10" s="115"/>
      <c r="P10" s="102" t="s">
        <v>25</v>
      </c>
      <c r="Q10" s="103"/>
      <c r="R10" s="103"/>
      <c r="S10" s="104"/>
      <c r="T10" s="143" t="s">
        <v>53</v>
      </c>
      <c r="U10" s="144"/>
      <c r="V10" s="144"/>
      <c r="W10" s="145"/>
      <c r="X10" s="84" t="s">
        <v>41</v>
      </c>
      <c r="Y10" s="85"/>
      <c r="Z10" s="85"/>
      <c r="AA10" s="85"/>
      <c r="AB10" s="85"/>
      <c r="AC10" s="85"/>
      <c r="AD10" s="86"/>
      <c r="AE10" s="27"/>
      <c r="AF10" s="28"/>
      <c r="AG10" s="12"/>
    </row>
    <row r="11" spans="1:35" ht="24.95" customHeight="1">
      <c r="A11" s="31">
        <v>2</v>
      </c>
      <c r="B11" s="119" t="s">
        <v>48</v>
      </c>
      <c r="C11" s="108">
        <v>0.61111111111111105</v>
      </c>
      <c r="D11" s="109"/>
      <c r="E11" s="89" t="s">
        <v>43</v>
      </c>
      <c r="F11" s="90"/>
      <c r="G11" s="90"/>
      <c r="H11" s="91"/>
      <c r="I11" s="41"/>
      <c r="J11" s="42" t="s">
        <v>32</v>
      </c>
      <c r="K11" s="43"/>
      <c r="L11" s="92" t="s">
        <v>21</v>
      </c>
      <c r="M11" s="90"/>
      <c r="N11" s="90"/>
      <c r="O11" s="93"/>
      <c r="P11" s="146" t="s">
        <v>42</v>
      </c>
      <c r="Q11" s="147"/>
      <c r="R11" s="147"/>
      <c r="S11" s="148"/>
      <c r="T11" s="149" t="s">
        <v>53</v>
      </c>
      <c r="U11" s="150"/>
      <c r="V11" s="150"/>
      <c r="W11" s="151"/>
      <c r="X11" s="94" t="s">
        <v>41</v>
      </c>
      <c r="Y11" s="95"/>
      <c r="Z11" s="95"/>
      <c r="AA11" s="95"/>
      <c r="AB11" s="95"/>
      <c r="AC11" s="95"/>
      <c r="AD11" s="96"/>
      <c r="AE11" s="29"/>
      <c r="AF11" s="30"/>
      <c r="AG11" s="12"/>
    </row>
    <row r="12" spans="1:35" ht="24.95" customHeight="1">
      <c r="A12" s="31">
        <v>3</v>
      </c>
      <c r="B12" s="119" t="s">
        <v>49</v>
      </c>
      <c r="C12" s="87">
        <v>0.46527777777777773</v>
      </c>
      <c r="D12" s="88"/>
      <c r="E12" s="89" t="s">
        <v>43</v>
      </c>
      <c r="F12" s="90"/>
      <c r="G12" s="90"/>
      <c r="H12" s="91"/>
      <c r="I12" s="44"/>
      <c r="J12" s="45" t="s">
        <v>32</v>
      </c>
      <c r="K12" s="46"/>
      <c r="L12" s="92" t="s">
        <v>44</v>
      </c>
      <c r="M12" s="90"/>
      <c r="N12" s="90"/>
      <c r="O12" s="93"/>
      <c r="P12" s="146" t="s">
        <v>10</v>
      </c>
      <c r="Q12" s="147"/>
      <c r="R12" s="147"/>
      <c r="S12" s="148"/>
      <c r="T12" s="152" t="s">
        <v>42</v>
      </c>
      <c r="U12" s="147"/>
      <c r="V12" s="147"/>
      <c r="W12" s="153"/>
      <c r="X12" s="94" t="s">
        <v>41</v>
      </c>
      <c r="Y12" s="95"/>
      <c r="Z12" s="95"/>
      <c r="AA12" s="95"/>
      <c r="AB12" s="95"/>
      <c r="AC12" s="95"/>
      <c r="AD12" s="96"/>
      <c r="AE12" s="29"/>
      <c r="AF12" s="30"/>
      <c r="AG12" s="12"/>
    </row>
    <row r="13" spans="1:35" ht="24.95" customHeight="1">
      <c r="A13" s="35">
        <v>4</v>
      </c>
      <c r="B13" s="50" t="s">
        <v>51</v>
      </c>
      <c r="C13" s="97">
        <v>0.61111111111111105</v>
      </c>
      <c r="D13" s="98"/>
      <c r="E13" s="99" t="s">
        <v>44</v>
      </c>
      <c r="F13" s="100"/>
      <c r="G13" s="100"/>
      <c r="H13" s="101"/>
      <c r="I13" s="37"/>
      <c r="J13" s="38" t="s">
        <v>32</v>
      </c>
      <c r="K13" s="39"/>
      <c r="L13" s="82" t="s">
        <v>11</v>
      </c>
      <c r="M13" s="80"/>
      <c r="N13" s="80"/>
      <c r="O13" s="83"/>
      <c r="P13" s="133" t="s">
        <v>10</v>
      </c>
      <c r="Q13" s="134"/>
      <c r="R13" s="134"/>
      <c r="S13" s="135"/>
      <c r="T13" s="136" t="s">
        <v>25</v>
      </c>
      <c r="U13" s="134"/>
      <c r="V13" s="134"/>
      <c r="W13" s="137"/>
      <c r="X13" s="84" t="s">
        <v>41</v>
      </c>
      <c r="Y13" s="85"/>
      <c r="Z13" s="85"/>
      <c r="AA13" s="85"/>
      <c r="AB13" s="85"/>
      <c r="AC13" s="85"/>
      <c r="AD13" s="86"/>
      <c r="AE13" s="29"/>
      <c r="AF13" s="30"/>
      <c r="AG13" s="12"/>
    </row>
    <row r="14" spans="1:35" ht="24.95" customHeight="1">
      <c r="A14" s="36">
        <v>5</v>
      </c>
      <c r="B14" s="119" t="s">
        <v>52</v>
      </c>
      <c r="C14" s="87">
        <v>0.46527777777777773</v>
      </c>
      <c r="D14" s="88"/>
      <c r="E14" s="89" t="s">
        <v>43</v>
      </c>
      <c r="F14" s="90"/>
      <c r="G14" s="90"/>
      <c r="H14" s="91"/>
      <c r="I14" s="47"/>
      <c r="J14" s="48" t="s">
        <v>32</v>
      </c>
      <c r="K14" s="49"/>
      <c r="L14" s="92" t="s">
        <v>11</v>
      </c>
      <c r="M14" s="90"/>
      <c r="N14" s="90"/>
      <c r="O14" s="93"/>
      <c r="P14" s="133" t="s">
        <v>42</v>
      </c>
      <c r="Q14" s="134"/>
      <c r="R14" s="134"/>
      <c r="S14" s="135"/>
      <c r="T14" s="136" t="s">
        <v>25</v>
      </c>
      <c r="U14" s="134"/>
      <c r="V14" s="134"/>
      <c r="W14" s="137"/>
      <c r="X14" s="94" t="s">
        <v>41</v>
      </c>
      <c r="Y14" s="95"/>
      <c r="Z14" s="95"/>
      <c r="AA14" s="95"/>
      <c r="AB14" s="95"/>
      <c r="AC14" s="95"/>
      <c r="AD14" s="96"/>
      <c r="AE14" s="29"/>
      <c r="AF14" s="30"/>
      <c r="AG14" s="12"/>
    </row>
    <row r="15" spans="1:35" ht="24.95" customHeight="1">
      <c r="A15" s="31">
        <v>6</v>
      </c>
      <c r="B15" s="50" t="s">
        <v>50</v>
      </c>
      <c r="C15" s="77">
        <v>0.39583333333333331</v>
      </c>
      <c r="D15" s="78"/>
      <c r="E15" s="79" t="s">
        <v>21</v>
      </c>
      <c r="F15" s="80"/>
      <c r="G15" s="80"/>
      <c r="H15" s="81"/>
      <c r="I15" s="32"/>
      <c r="J15" s="33" t="s">
        <v>32</v>
      </c>
      <c r="K15" s="34"/>
      <c r="L15" s="82" t="s">
        <v>44</v>
      </c>
      <c r="M15" s="80"/>
      <c r="N15" s="80"/>
      <c r="O15" s="83"/>
      <c r="P15" s="138" t="s">
        <v>40</v>
      </c>
      <c r="Q15" s="139"/>
      <c r="R15" s="139"/>
      <c r="S15" s="140"/>
      <c r="T15" s="141" t="s">
        <v>10</v>
      </c>
      <c r="U15" s="139"/>
      <c r="V15" s="139"/>
      <c r="W15" s="142"/>
      <c r="X15" s="84" t="s">
        <v>41</v>
      </c>
      <c r="Y15" s="85"/>
      <c r="Z15" s="85"/>
      <c r="AA15" s="85"/>
      <c r="AB15" s="85"/>
      <c r="AC15" s="85"/>
      <c r="AD15" s="86"/>
      <c r="AE15" s="29"/>
      <c r="AF15" s="30"/>
      <c r="AG15" s="12"/>
    </row>
    <row r="16" spans="1:35" ht="15" customHeight="1">
      <c r="A16" s="7"/>
      <c r="B16" s="7"/>
      <c r="C16" s="13"/>
      <c r="D16" s="13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14"/>
      <c r="Q16" s="14"/>
      <c r="R16" s="14"/>
      <c r="S16" s="14"/>
      <c r="T16" s="14"/>
      <c r="U16" s="14"/>
      <c r="V16" s="14"/>
      <c r="W16" s="7"/>
      <c r="X16" s="7"/>
      <c r="Y16" s="7"/>
      <c r="AB16" s="8"/>
      <c r="AC16" s="8"/>
      <c r="AD16" s="13"/>
      <c r="AE16" s="13"/>
      <c r="AF16" s="8"/>
      <c r="AG16" s="8"/>
      <c r="AH16" s="8"/>
      <c r="AI16" s="8"/>
    </row>
    <row r="17" spans="1:30" ht="15" customHeight="1">
      <c r="A17" s="72" t="s">
        <v>33</v>
      </c>
      <c r="B17" s="73"/>
      <c r="C17" s="74" t="str">
        <f>B18</f>
        <v>エボルティーボ</v>
      </c>
      <c r="D17" s="75"/>
      <c r="E17" s="76"/>
      <c r="F17" s="74" t="str">
        <f>B20</f>
        <v>七ヶ浜SC</v>
      </c>
      <c r="G17" s="75"/>
      <c r="H17" s="76"/>
      <c r="I17" s="74" t="str">
        <f>B22</f>
        <v>リベルタ</v>
      </c>
      <c r="J17" s="75"/>
      <c r="K17" s="76"/>
      <c r="L17" s="74" t="str">
        <f>B24</f>
        <v>東六クラブ</v>
      </c>
      <c r="M17" s="75"/>
      <c r="N17" s="76"/>
      <c r="O17" s="68" t="s">
        <v>34</v>
      </c>
      <c r="P17" s="69"/>
      <c r="Q17" s="68" t="s">
        <v>35</v>
      </c>
      <c r="R17" s="69"/>
      <c r="S17" s="68" t="s">
        <v>36</v>
      </c>
      <c r="T17" s="69"/>
      <c r="U17" s="68" t="s">
        <v>37</v>
      </c>
      <c r="V17" s="69"/>
      <c r="W17" s="68" t="s">
        <v>38</v>
      </c>
      <c r="X17" s="69"/>
    </row>
    <row r="18" spans="1:30" ht="15" customHeight="1">
      <c r="A18" s="58">
        <v>1</v>
      </c>
      <c r="B18" s="70" t="s">
        <v>11</v>
      </c>
      <c r="C18" s="62" t="str">
        <f>IF(OR(C19="",E19=""),"",IF(C19=E19,"△",IF(C19&gt;E19,"○","●")))</f>
        <v/>
      </c>
      <c r="D18" s="63"/>
      <c r="E18" s="64"/>
      <c r="F18" s="55" t="str">
        <f>IF(OR(F19="",H19=""),"",IF(F19=H19,"△",IF(F19&gt;H19,"○","●")))</f>
        <v/>
      </c>
      <c r="G18" s="56"/>
      <c r="H18" s="57"/>
      <c r="I18" s="55" t="str">
        <f>IF(OR(I19="",K19=""),"",IF(I19=K19,"△",IF(I19&gt;K19,"○","●")))</f>
        <v/>
      </c>
      <c r="J18" s="56"/>
      <c r="K18" s="57"/>
      <c r="L18" s="55" t="str">
        <f>IF(OR(L19="",N19=""),"",IF(L19=N19,"△",IF(L19&gt;N19,"○","●")))</f>
        <v/>
      </c>
      <c r="M18" s="56"/>
      <c r="N18" s="57"/>
      <c r="O18" s="51">
        <f>SUM(AC18:AC19)</f>
        <v>0</v>
      </c>
      <c r="P18" s="52"/>
      <c r="Q18" s="51">
        <v>0</v>
      </c>
      <c r="R18" s="52"/>
      <c r="S18" s="51">
        <v>0</v>
      </c>
      <c r="T18" s="52"/>
      <c r="U18" s="51">
        <v>0</v>
      </c>
      <c r="V18" s="52"/>
      <c r="W18" s="51"/>
      <c r="X18" s="52"/>
      <c r="AC18" s="15">
        <f>COUNTIF(C18:N19,"○")*3</f>
        <v>0</v>
      </c>
      <c r="AD18" s="16" t="e">
        <f>SUM(C19+F19+I19+L19+#REF!)</f>
        <v>#REF!</v>
      </c>
    </row>
    <row r="19" spans="1:30" ht="15" customHeight="1">
      <c r="A19" s="59"/>
      <c r="B19" s="71"/>
      <c r="C19" s="65"/>
      <c r="D19" s="66"/>
      <c r="E19" s="67"/>
      <c r="F19" s="18"/>
      <c r="G19" s="19" t="s">
        <v>39</v>
      </c>
      <c r="H19" s="20"/>
      <c r="I19" s="18"/>
      <c r="J19" s="19" t="s">
        <v>39</v>
      </c>
      <c r="K19" s="20"/>
      <c r="L19" s="18"/>
      <c r="M19" s="19" t="s">
        <v>39</v>
      </c>
      <c r="N19" s="20"/>
      <c r="O19" s="53"/>
      <c r="P19" s="54"/>
      <c r="Q19" s="53"/>
      <c r="R19" s="54"/>
      <c r="S19" s="53"/>
      <c r="T19" s="54"/>
      <c r="U19" s="53"/>
      <c r="V19" s="54"/>
      <c r="W19" s="53"/>
      <c r="X19" s="54"/>
      <c r="AC19" s="15">
        <f>COUNTIF(C18:N19,"△")</f>
        <v>0</v>
      </c>
      <c r="AD19" s="16" t="e">
        <f>SUM(E19+H19+K19+N19+#REF!)</f>
        <v>#REF!</v>
      </c>
    </row>
    <row r="20" spans="1:30" ht="15" customHeight="1">
      <c r="A20" s="154">
        <v>2</v>
      </c>
      <c r="B20" s="155" t="s">
        <v>16</v>
      </c>
      <c r="C20" s="156" t="str">
        <f>IF(OR(C21="",E21=""),"",IF(C21=E21,"△",IF(C21&gt;E21,"○","●")))</f>
        <v/>
      </c>
      <c r="D20" s="157"/>
      <c r="E20" s="158"/>
      <c r="F20" s="159" t="str">
        <f>IF(OR(F21="",H21=""),"",IF(F21=H21,"△",IF(F21&gt;H21,"○","●")))</f>
        <v/>
      </c>
      <c r="G20" s="160"/>
      <c r="H20" s="161"/>
      <c r="I20" s="156" t="str">
        <f>IF(OR(I21="",K21=""),"",IF(I21=K21,"△",IF(I21&gt;K21,"○","●")))</f>
        <v/>
      </c>
      <c r="J20" s="157"/>
      <c r="K20" s="158"/>
      <c r="L20" s="156" t="str">
        <f>IF(OR(L21="",N21=""),"",IF(L21=N21,"△",IF(L21&gt;N21,"○","●")))</f>
        <v/>
      </c>
      <c r="M20" s="157"/>
      <c r="N20" s="158"/>
      <c r="O20" s="162">
        <f>SUM(AC20:AC21)</f>
        <v>0</v>
      </c>
      <c r="P20" s="163"/>
      <c r="Q20" s="162">
        <v>0</v>
      </c>
      <c r="R20" s="163"/>
      <c r="S20" s="162">
        <v>0</v>
      </c>
      <c r="T20" s="163"/>
      <c r="U20" s="162">
        <v>0</v>
      </c>
      <c r="V20" s="163"/>
      <c r="W20" s="162"/>
      <c r="X20" s="163"/>
      <c r="AC20" s="15">
        <f>COUNTIF(C20:N21,"○")*3</f>
        <v>0</v>
      </c>
      <c r="AD20" s="16" t="e">
        <f>SUM(C21+F21+I21+L21+#REF!)</f>
        <v>#REF!</v>
      </c>
    </row>
    <row r="21" spans="1:30" ht="15" customHeight="1">
      <c r="A21" s="164"/>
      <c r="B21" s="165"/>
      <c r="C21" s="166"/>
      <c r="D21" s="167" t="s">
        <v>39</v>
      </c>
      <c r="E21" s="168"/>
      <c r="F21" s="169"/>
      <c r="G21" s="170"/>
      <c r="H21" s="171"/>
      <c r="I21" s="166"/>
      <c r="J21" s="167" t="s">
        <v>39</v>
      </c>
      <c r="K21" s="168"/>
      <c r="L21" s="166"/>
      <c r="M21" s="167" t="s">
        <v>39</v>
      </c>
      <c r="N21" s="168"/>
      <c r="O21" s="172"/>
      <c r="P21" s="173"/>
      <c r="Q21" s="172"/>
      <c r="R21" s="173"/>
      <c r="S21" s="172"/>
      <c r="T21" s="173"/>
      <c r="U21" s="172"/>
      <c r="V21" s="173"/>
      <c r="W21" s="172"/>
      <c r="X21" s="173"/>
      <c r="AC21" s="15">
        <f>COUNTIF(C20:N21,"△")</f>
        <v>0</v>
      </c>
      <c r="AD21" s="16" t="e">
        <f>SUM(E21+H21+K21+N21+#REF!)</f>
        <v>#REF!</v>
      </c>
    </row>
    <row r="22" spans="1:30" ht="15" customHeight="1">
      <c r="A22" s="58">
        <v>3</v>
      </c>
      <c r="B22" s="60" t="s">
        <v>46</v>
      </c>
      <c r="C22" s="55" t="str">
        <f>IF(OR(C23="",E23=""),"",IF(C23=E23,"△",IF(C23&gt;E23,"○","●")))</f>
        <v/>
      </c>
      <c r="D22" s="56"/>
      <c r="E22" s="57"/>
      <c r="F22" s="55" t="str">
        <f>IF(OR(F23="",H23=""),"",IF(F23=H23,"△",IF(F23&gt;H23,"○","●")))</f>
        <v/>
      </c>
      <c r="G22" s="56"/>
      <c r="H22" s="57"/>
      <c r="I22" s="62" t="str">
        <f>IF(OR(I23="",K23=""),"",IF(I23=K23,"△",IF(I23&gt;K23,"○","●")))</f>
        <v/>
      </c>
      <c r="J22" s="63"/>
      <c r="K22" s="64"/>
      <c r="L22" s="55" t="str">
        <f>IF(OR(L23="",N23=""),"",IF(L23=N23,"△",IF(L23&gt;N23,"○","●")))</f>
        <v/>
      </c>
      <c r="M22" s="56"/>
      <c r="N22" s="57"/>
      <c r="O22" s="51">
        <f>SUM(AC22:AC23)</f>
        <v>0</v>
      </c>
      <c r="P22" s="52"/>
      <c r="Q22" s="51">
        <v>0</v>
      </c>
      <c r="R22" s="52"/>
      <c r="S22" s="51">
        <v>0</v>
      </c>
      <c r="T22" s="52"/>
      <c r="U22" s="51">
        <v>0</v>
      </c>
      <c r="V22" s="52"/>
      <c r="W22" s="51"/>
      <c r="X22" s="52"/>
      <c r="AC22" s="15">
        <f>COUNTIF(C22:N23,"○")*3</f>
        <v>0</v>
      </c>
      <c r="AD22" s="16" t="e">
        <f>SUM(C23+F23+I23+L23+#REF!)</f>
        <v>#REF!</v>
      </c>
    </row>
    <row r="23" spans="1:30" ht="15" customHeight="1">
      <c r="A23" s="59"/>
      <c r="B23" s="61"/>
      <c r="C23" s="18"/>
      <c r="D23" s="19" t="s">
        <v>39</v>
      </c>
      <c r="E23" s="20"/>
      <c r="F23" s="18"/>
      <c r="G23" s="19" t="s">
        <v>39</v>
      </c>
      <c r="H23" s="20"/>
      <c r="I23" s="65"/>
      <c r="J23" s="66"/>
      <c r="K23" s="67"/>
      <c r="L23" s="18"/>
      <c r="M23" s="19" t="s">
        <v>39</v>
      </c>
      <c r="N23" s="20"/>
      <c r="O23" s="53"/>
      <c r="P23" s="54"/>
      <c r="Q23" s="53"/>
      <c r="R23" s="54"/>
      <c r="S23" s="53"/>
      <c r="T23" s="54"/>
      <c r="U23" s="53"/>
      <c r="V23" s="54"/>
      <c r="W23" s="53"/>
      <c r="X23" s="54"/>
      <c r="AC23" s="15">
        <f>COUNTIF(C22:N23,"△")</f>
        <v>0</v>
      </c>
      <c r="AD23" s="16" t="e">
        <f>SUM(E23+H23+K23+N23+#REF!)</f>
        <v>#REF!</v>
      </c>
    </row>
    <row r="24" spans="1:30" ht="15" customHeight="1">
      <c r="A24" s="58">
        <v>4</v>
      </c>
      <c r="B24" s="60" t="s">
        <v>26</v>
      </c>
      <c r="C24" s="55" t="str">
        <f>IF(OR(C25="",E25=""),"",IF(C25=E25,"△",IF(C25&gt;E25,"○","●")))</f>
        <v/>
      </c>
      <c r="D24" s="56"/>
      <c r="E24" s="57"/>
      <c r="F24" s="55" t="str">
        <f>IF(OR(F25="",H25=""),"",IF(F25=H25,"△",IF(F25&gt;H25,"○","●")))</f>
        <v/>
      </c>
      <c r="G24" s="56"/>
      <c r="H24" s="57"/>
      <c r="I24" s="55" t="str">
        <f>IF(OR(I25="",K25=""),"",IF(I25=K25,"△",IF(I25&gt;K25,"○","●")))</f>
        <v/>
      </c>
      <c r="J24" s="56"/>
      <c r="K24" s="57"/>
      <c r="L24" s="62" t="str">
        <f>IF(OR(L25="",N25=""),"",IF(L25=N25,"△",IF(L25&gt;N25,"○","●")))</f>
        <v/>
      </c>
      <c r="M24" s="63"/>
      <c r="N24" s="64"/>
      <c r="O24" s="51">
        <f>SUM(AC24:AC25)</f>
        <v>0</v>
      </c>
      <c r="P24" s="52"/>
      <c r="Q24" s="51">
        <v>0</v>
      </c>
      <c r="R24" s="52"/>
      <c r="S24" s="51">
        <v>0</v>
      </c>
      <c r="T24" s="52"/>
      <c r="U24" s="51">
        <v>0</v>
      </c>
      <c r="V24" s="52"/>
      <c r="W24" s="51"/>
      <c r="X24" s="52"/>
      <c r="AC24" s="15">
        <f>COUNTIF(C24:N25,"○")*3</f>
        <v>0</v>
      </c>
      <c r="AD24" s="16" t="e">
        <f>SUM(C25+F25+I25+L25+#REF!)</f>
        <v>#REF!</v>
      </c>
    </row>
    <row r="25" spans="1:30" ht="15" customHeight="1">
      <c r="A25" s="59"/>
      <c r="B25" s="61"/>
      <c r="C25" s="18"/>
      <c r="D25" s="19" t="s">
        <v>39</v>
      </c>
      <c r="E25" s="20"/>
      <c r="F25" s="18"/>
      <c r="G25" s="19" t="s">
        <v>39</v>
      </c>
      <c r="H25" s="20"/>
      <c r="I25" s="18"/>
      <c r="J25" s="19" t="s">
        <v>39</v>
      </c>
      <c r="K25" s="20"/>
      <c r="L25" s="65"/>
      <c r="M25" s="66"/>
      <c r="N25" s="67"/>
      <c r="O25" s="53"/>
      <c r="P25" s="54"/>
      <c r="Q25" s="53"/>
      <c r="R25" s="54"/>
      <c r="S25" s="53"/>
      <c r="T25" s="54"/>
      <c r="U25" s="53"/>
      <c r="V25" s="54"/>
      <c r="W25" s="53"/>
      <c r="X25" s="54"/>
      <c r="Y25" s="21"/>
      <c r="AC25" s="15">
        <f>COUNTIF(C24:N25,"△")</f>
        <v>0</v>
      </c>
      <c r="AD25" s="16" t="e">
        <f>SUM(E25+H25+K25+N25+#REF!)</f>
        <v>#REF!</v>
      </c>
    </row>
    <row r="26" spans="1:30" ht="15" customHeight="1">
      <c r="A26" s="12"/>
      <c r="B26" s="40"/>
      <c r="C26" s="22" t="str">
        <f>IF(OR(C27="",E27=""),"",IF(C27=E27,"△",IF(C27&gt;E27,"○","●")))</f>
        <v/>
      </c>
      <c r="D26" s="22"/>
      <c r="E26" s="22"/>
      <c r="F26" s="22" t="str">
        <f>IF(OR(F27="",H27=""),"",IF(F27=H27,"△",IF(F27&gt;H27,"○","●")))</f>
        <v/>
      </c>
      <c r="G26" s="22"/>
      <c r="H26" s="22"/>
      <c r="I26" s="22" t="str">
        <f>IF(OR(I27="",K27=""),"",IF(I27=K27,"△",IF(I27&gt;K27,"○","●")))</f>
        <v/>
      </c>
      <c r="J26" s="22"/>
      <c r="K26" s="22"/>
      <c r="L26" s="22" t="str">
        <f>IF(OR(L27="",N27=""),"",IF(L27=N27,"△",IF(L27&gt;N27,"○","●")))</f>
        <v/>
      </c>
      <c r="M26" s="22"/>
      <c r="N26" s="22"/>
      <c r="O26" s="22" t="str">
        <f>IF(OR(O27="",Q27=""),"",IF(O27=Q27,"△",IF(O27&gt;Q27,"○","●")))</f>
        <v/>
      </c>
      <c r="P26" s="22"/>
      <c r="Q26" s="22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12"/>
      <c r="AC26" s="15">
        <f>COUNTIF(C26:Q27,"○")*3</f>
        <v>0</v>
      </c>
      <c r="AD26" s="16">
        <f>SUM(C27+F27+I27+L27+O27)</f>
        <v>0</v>
      </c>
    </row>
    <row r="27" spans="1:30" ht="15" customHeight="1">
      <c r="A27" s="12"/>
      <c r="B27" s="40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12"/>
      <c r="AC27" s="15">
        <f>COUNTIF(C26:Q27,"△")</f>
        <v>0</v>
      </c>
      <c r="AD27" s="16">
        <f>SUM(E27+H27+K27+N27+Q27)</f>
        <v>0</v>
      </c>
    </row>
  </sheetData>
  <mergeCells count="122">
    <mergeCell ref="A1:AE1"/>
    <mergeCell ref="A2:AE2"/>
    <mergeCell ref="B3:C3"/>
    <mergeCell ref="D3:J3"/>
    <mergeCell ref="K3:P3"/>
    <mergeCell ref="Q3:W3"/>
    <mergeCell ref="X3:AD3"/>
    <mergeCell ref="B4:C4"/>
    <mergeCell ref="D4:J4"/>
    <mergeCell ref="K4:P4"/>
    <mergeCell ref="Q4:W4"/>
    <mergeCell ref="X4:AD4"/>
    <mergeCell ref="B5:C5"/>
    <mergeCell ref="D5:J5"/>
    <mergeCell ref="K5:P5"/>
    <mergeCell ref="Q5:W5"/>
    <mergeCell ref="X5:AD5"/>
    <mergeCell ref="B6:C6"/>
    <mergeCell ref="D6:J6"/>
    <mergeCell ref="K6:P6"/>
    <mergeCell ref="Q6:W6"/>
    <mergeCell ref="X6:AD6"/>
    <mergeCell ref="B7:C7"/>
    <mergeCell ref="D7:J7"/>
    <mergeCell ref="K7:P7"/>
    <mergeCell ref="Q7:W7"/>
    <mergeCell ref="X7:AD7"/>
    <mergeCell ref="X10:AD10"/>
    <mergeCell ref="C11:D11"/>
    <mergeCell ref="E11:H11"/>
    <mergeCell ref="L11:O11"/>
    <mergeCell ref="P11:S11"/>
    <mergeCell ref="T11:W11"/>
    <mergeCell ref="X11:AD11"/>
    <mergeCell ref="A8:D8"/>
    <mergeCell ref="C9:D9"/>
    <mergeCell ref="E9:O9"/>
    <mergeCell ref="P9:W9"/>
    <mergeCell ref="X9:AD9"/>
    <mergeCell ref="C10:D10"/>
    <mergeCell ref="E10:H10"/>
    <mergeCell ref="L10:O10"/>
    <mergeCell ref="P10:S10"/>
    <mergeCell ref="T10:W10"/>
    <mergeCell ref="C13:D13"/>
    <mergeCell ref="E13:H13"/>
    <mergeCell ref="L13:O13"/>
    <mergeCell ref="P13:S13"/>
    <mergeCell ref="T13:W13"/>
    <mergeCell ref="X13:AD13"/>
    <mergeCell ref="C12:D12"/>
    <mergeCell ref="E12:H12"/>
    <mergeCell ref="L12:O12"/>
    <mergeCell ref="P12:S12"/>
    <mergeCell ref="T12:W12"/>
    <mergeCell ref="X12:AD12"/>
    <mergeCell ref="C15:D15"/>
    <mergeCell ref="E15:H15"/>
    <mergeCell ref="L15:O15"/>
    <mergeCell ref="P15:S15"/>
    <mergeCell ref="T15:W15"/>
    <mergeCell ref="X15:AD15"/>
    <mergeCell ref="C14:D14"/>
    <mergeCell ref="E14:H14"/>
    <mergeCell ref="L14:O14"/>
    <mergeCell ref="P14:S14"/>
    <mergeCell ref="T14:W14"/>
    <mergeCell ref="X14:AD14"/>
    <mergeCell ref="F20:H21"/>
    <mergeCell ref="I20:K20"/>
    <mergeCell ref="Q17:R17"/>
    <mergeCell ref="S17:T17"/>
    <mergeCell ref="U17:V17"/>
    <mergeCell ref="W17:X17"/>
    <mergeCell ref="A18:A19"/>
    <mergeCell ref="B18:B19"/>
    <mergeCell ref="C18:E19"/>
    <mergeCell ref="F18:H18"/>
    <mergeCell ref="I18:K18"/>
    <mergeCell ref="L18:N18"/>
    <mergeCell ref="A17:B17"/>
    <mergeCell ref="C17:E17"/>
    <mergeCell ref="F17:H17"/>
    <mergeCell ref="I17:K17"/>
    <mergeCell ref="L17:N17"/>
    <mergeCell ref="O17:P17"/>
    <mergeCell ref="L20:N20"/>
    <mergeCell ref="O20:P21"/>
    <mergeCell ref="Q20:R21"/>
    <mergeCell ref="O18:P19"/>
    <mergeCell ref="Q18:R19"/>
    <mergeCell ref="S18:T19"/>
    <mergeCell ref="U18:V19"/>
    <mergeCell ref="W18:X19"/>
    <mergeCell ref="A24:A25"/>
    <mergeCell ref="B24:B25"/>
    <mergeCell ref="C24:E24"/>
    <mergeCell ref="F24:H24"/>
    <mergeCell ref="I24:K24"/>
    <mergeCell ref="A22:A23"/>
    <mergeCell ref="B22:B23"/>
    <mergeCell ref="C22:E22"/>
    <mergeCell ref="F22:H22"/>
    <mergeCell ref="I22:K23"/>
    <mergeCell ref="L24:N25"/>
    <mergeCell ref="O24:P25"/>
    <mergeCell ref="Q24:R25"/>
    <mergeCell ref="S24:T25"/>
    <mergeCell ref="U24:V25"/>
    <mergeCell ref="W24:X25"/>
    <mergeCell ref="A20:A21"/>
    <mergeCell ref="B20:B21"/>
    <mergeCell ref="C20:E20"/>
    <mergeCell ref="O22:P23"/>
    <mergeCell ref="Q22:R23"/>
    <mergeCell ref="S22:T23"/>
    <mergeCell ref="U22:V23"/>
    <mergeCell ref="W22:X23"/>
    <mergeCell ref="L22:N22"/>
    <mergeCell ref="S20:T21"/>
    <mergeCell ref="U20:V21"/>
    <mergeCell ref="W20:X21"/>
  </mergeCells>
  <phoneticPr fontId="3"/>
  <printOptions horizontalCentered="1"/>
  <pageMargins left="0.25" right="0.25" top="0.75" bottom="0.75" header="0.3" footer="0.3"/>
  <pageSetup paperSize="9" orientation="portrait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予選</vt:lpstr>
      <vt:lpstr>予選!Print_Area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JFみやぎ　クライアント管理者</dc:creator>
  <cp:lastModifiedBy>JFみやぎ　クライアント管理者</cp:lastModifiedBy>
  <dcterms:created xsi:type="dcterms:W3CDTF">2017-10-20T06:43:58Z</dcterms:created>
  <dcterms:modified xsi:type="dcterms:W3CDTF">2017-10-31T05:26:19Z</dcterms:modified>
</cp:coreProperties>
</file>