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H-7117\Desktop\"/>
    </mc:Choice>
  </mc:AlternateContent>
  <bookViews>
    <workbookView xWindow="0" yWindow="0" windowWidth="28800" windowHeight="12390" activeTab="1"/>
  </bookViews>
  <sheets>
    <sheet name="予選" sheetId="1" r:id="rId1"/>
    <sheet name="順位決定戦" sheetId="2" r:id="rId2"/>
  </sheets>
  <definedNames>
    <definedName name="_xlnm.Print_Area" localSheetId="0">予選!$A$1:$AE$25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19" i="1"/>
  <c r="AD20" i="1"/>
  <c r="AD21" i="1"/>
  <c r="AD22" i="1"/>
  <c r="AD23" i="1"/>
  <c r="AD24" i="1"/>
  <c r="AD25" i="1"/>
  <c r="AD26" i="1"/>
  <c r="AD27" i="1"/>
  <c r="O26" i="1" l="1"/>
  <c r="L26" i="1"/>
  <c r="I26" i="1"/>
  <c r="F26" i="1"/>
  <c r="C26" i="1"/>
  <c r="L24" i="1"/>
  <c r="I24" i="1"/>
  <c r="F24" i="1"/>
  <c r="C24" i="1"/>
  <c r="L22" i="1"/>
  <c r="I22" i="1"/>
  <c r="F22" i="1"/>
  <c r="C22" i="1"/>
  <c r="L20" i="1"/>
  <c r="I20" i="1"/>
  <c r="F20" i="1"/>
  <c r="C20" i="1"/>
  <c r="L18" i="1"/>
  <c r="I18" i="1"/>
  <c r="F18" i="1"/>
  <c r="C18" i="1"/>
  <c r="L17" i="1"/>
  <c r="I17" i="1"/>
  <c r="F17" i="1"/>
  <c r="C17" i="1"/>
  <c r="AC26" i="1" l="1"/>
  <c r="AC27" i="1"/>
  <c r="AC18" i="1"/>
  <c r="AC19" i="1"/>
  <c r="O18" i="1" s="1"/>
  <c r="AC20" i="1"/>
  <c r="AC21" i="1"/>
  <c r="AC23" i="1"/>
  <c r="AC22" i="1"/>
  <c r="AC24" i="1"/>
  <c r="AC25" i="1"/>
  <c r="O24" i="1" l="1"/>
  <c r="O22" i="1"/>
  <c r="O20" i="1"/>
</calcChain>
</file>

<file path=xl/sharedStrings.xml><?xml version="1.0" encoding="utf-8"?>
<sst xmlns="http://schemas.openxmlformats.org/spreadsheetml/2006/main" count="217" uniqueCount="116">
  <si>
    <t>第25回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4"/>
  </si>
  <si>
    <t>新人大会　グループリーグ日程①</t>
    <rPh sb="0" eb="2">
      <t>シンジン</t>
    </rPh>
    <rPh sb="2" eb="4">
      <t>タイカイ</t>
    </rPh>
    <rPh sb="12" eb="14">
      <t>ニッテイ</t>
    </rPh>
    <phoneticPr fontId="4"/>
  </si>
  <si>
    <t>みちのくリーグ</t>
    <phoneticPr fontId="4"/>
  </si>
  <si>
    <t>Ａグループ</t>
  </si>
  <si>
    <t>Ｂグループ</t>
  </si>
  <si>
    <t>Cグループ</t>
  </si>
  <si>
    <t>Dグループ</t>
  </si>
  <si>
    <t>ベガルタ仙台</t>
    <rPh sb="4" eb="6">
      <t>センダイ</t>
    </rPh>
    <phoneticPr fontId="4"/>
  </si>
  <si>
    <t>仙台FC</t>
    <rPh sb="0" eb="2">
      <t>センダイ</t>
    </rPh>
    <phoneticPr fontId="4"/>
  </si>
  <si>
    <t>アバンツァーレ</t>
    <phoneticPr fontId="4"/>
  </si>
  <si>
    <t>AZZURRI</t>
    <phoneticPr fontId="4"/>
  </si>
  <si>
    <t>エボルティーボ</t>
    <phoneticPr fontId="4"/>
  </si>
  <si>
    <t>FCみやぎ</t>
    <phoneticPr fontId="4"/>
  </si>
  <si>
    <t>コバルトーレ女川</t>
    <rPh sb="6" eb="8">
      <t>オナガワ</t>
    </rPh>
    <phoneticPr fontId="4"/>
  </si>
  <si>
    <t>DUOパーク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</si>
  <si>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</si>
  <si>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</si>
  <si>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塩釜FC</t>
    <rPh sb="0" eb="2">
      <t>シオガマ</t>
    </rPh>
    <phoneticPr fontId="4"/>
  </si>
  <si>
    <t>YMCA</t>
    <phoneticPr fontId="4"/>
  </si>
  <si>
    <t>ラソス</t>
    <phoneticPr fontId="4"/>
  </si>
  <si>
    <t>エスペランサ登米</t>
    <rPh sb="6" eb="8">
      <t>トメ</t>
    </rPh>
    <phoneticPr fontId="4"/>
  </si>
  <si>
    <t>リベルタ</t>
    <phoneticPr fontId="4"/>
  </si>
  <si>
    <t>FCFRESCA</t>
    <phoneticPr fontId="4"/>
  </si>
  <si>
    <t>オークス</t>
    <phoneticPr fontId="4"/>
  </si>
  <si>
    <t>青葉FC</t>
    <rPh sb="0" eb="2">
      <t>アオバ</t>
    </rPh>
    <phoneticPr fontId="4"/>
  </si>
  <si>
    <t>エナブル</t>
    <phoneticPr fontId="4"/>
  </si>
  <si>
    <t>東六クラブ</t>
    <rPh sb="0" eb="1">
      <t>ヒガシ</t>
    </rPh>
    <rPh sb="1" eb="2">
      <t>ロク</t>
    </rPh>
    <phoneticPr fontId="4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</si>
  <si>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</si>
  <si>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</si>
  <si>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</si>
  <si>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</si>
  <si>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</si>
  <si>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―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</si>
  <si>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</si>
  <si>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</si>
  <si>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</si>
  <si>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</si>
  <si>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</si>
  <si>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</si>
  <si>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</si>
  <si>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七ヶ浜サッカースタジアム</t>
    <rPh sb="0" eb="3">
      <t>シチガハマ</t>
    </rPh>
    <phoneticPr fontId="4"/>
  </si>
  <si>
    <t>多賀城FC</t>
    <phoneticPr fontId="4"/>
  </si>
  <si>
    <t>七ヶ浜SC</t>
    <phoneticPr fontId="4"/>
  </si>
  <si>
    <t>東六クラブ</t>
    <phoneticPr fontId="4"/>
  </si>
  <si>
    <t>Dグループ</t>
    <phoneticPr fontId="4"/>
  </si>
  <si>
    <t>リベルタ</t>
  </si>
  <si>
    <t>１１月４日(土)</t>
    <rPh sb="2" eb="3">
      <t>ガツ</t>
    </rPh>
    <rPh sb="4" eb="5">
      <t>ヒ</t>
    </rPh>
    <rPh sb="6" eb="7">
      <t>ド</t>
    </rPh>
    <phoneticPr fontId="3"/>
  </si>
  <si>
    <t>１１月５日(日)</t>
    <rPh sb="2" eb="3">
      <t>ガツ</t>
    </rPh>
    <rPh sb="4" eb="5">
      <t>ヒ</t>
    </rPh>
    <rPh sb="6" eb="7">
      <t>ヒ</t>
    </rPh>
    <phoneticPr fontId="3"/>
  </si>
  <si>
    <t>１１月１１日(土)</t>
    <rPh sb="2" eb="3">
      <t>ガツ</t>
    </rPh>
    <rPh sb="5" eb="6">
      <t>ヒ</t>
    </rPh>
    <phoneticPr fontId="3"/>
  </si>
  <si>
    <t>１１月２５日(土)</t>
    <rPh sb="2" eb="3">
      <t>ガツ</t>
    </rPh>
    <rPh sb="5" eb="6">
      <t>ヒ</t>
    </rPh>
    <phoneticPr fontId="3"/>
  </si>
  <si>
    <t>１１月１９日(日)</t>
    <rPh sb="2" eb="3">
      <t>ガツ</t>
    </rPh>
    <rPh sb="5" eb="6">
      <t>ヒ</t>
    </rPh>
    <phoneticPr fontId="3"/>
  </si>
  <si>
    <t>１１月２３日(金)</t>
    <rPh sb="2" eb="3">
      <t>ガツ</t>
    </rPh>
    <rPh sb="5" eb="6">
      <t>ヒ</t>
    </rPh>
    <rPh sb="7" eb="8">
      <t>キン</t>
    </rPh>
    <phoneticPr fontId="3"/>
  </si>
  <si>
    <t>エスペランサ     登米</t>
    <phoneticPr fontId="4"/>
  </si>
  <si>
    <t>エスペランサ               登米</t>
    <phoneticPr fontId="4"/>
  </si>
  <si>
    <t>12月　2日（土）</t>
    <rPh sb="2" eb="3">
      <t>ガツ</t>
    </rPh>
    <rPh sb="5" eb="6">
      <t>ヒ</t>
    </rPh>
    <rPh sb="7" eb="8">
      <t>ツチ</t>
    </rPh>
    <phoneticPr fontId="4"/>
  </si>
  <si>
    <t>時間</t>
    <rPh sb="0" eb="2">
      <t>ジカン</t>
    </rPh>
    <phoneticPr fontId="4"/>
  </si>
  <si>
    <t>対戦</t>
    <rPh sb="0" eb="2">
      <t>タイセン</t>
    </rPh>
    <phoneticPr fontId="4"/>
  </si>
  <si>
    <t>主審＆４審</t>
    <rPh sb="0" eb="2">
      <t>シュシン</t>
    </rPh>
    <rPh sb="4" eb="5">
      <t>シン</t>
    </rPh>
    <phoneticPr fontId="4"/>
  </si>
  <si>
    <t>アシスタント</t>
    <phoneticPr fontId="4"/>
  </si>
  <si>
    <t>会場</t>
    <rPh sb="0" eb="2">
      <t>カイジョウ</t>
    </rPh>
    <phoneticPr fontId="4"/>
  </si>
  <si>
    <t>運営</t>
    <rPh sb="0" eb="2">
      <t>ウンエイ</t>
    </rPh>
    <phoneticPr fontId="4"/>
  </si>
  <si>
    <t>　【13】</t>
    <phoneticPr fontId="4"/>
  </si>
  <si>
    <t>　9:30</t>
    <phoneticPr fontId="4"/>
  </si>
  <si>
    <t>YMCA</t>
    <phoneticPr fontId="4"/>
  </si>
  <si>
    <t>ｖｓ</t>
    <phoneticPr fontId="4"/>
  </si>
  <si>
    <t>リベルタ</t>
    <phoneticPr fontId="4"/>
  </si>
  <si>
    <t>ラソス仙台</t>
    <phoneticPr fontId="4"/>
  </si>
  <si>
    <t>エナブル</t>
    <phoneticPr fontId="4"/>
  </si>
  <si>
    <t>登米東和</t>
    <rPh sb="0" eb="2">
      <t>トメ</t>
    </rPh>
    <rPh sb="2" eb="4">
      <t>トウワ</t>
    </rPh>
    <phoneticPr fontId="4"/>
  </si>
  <si>
    <t>YMCA</t>
    <phoneticPr fontId="4"/>
  </si>
  <si>
    <t>　【14】</t>
    <phoneticPr fontId="4"/>
  </si>
  <si>
    <t>ラソス仙台</t>
    <rPh sb="3" eb="5">
      <t>センダイ</t>
    </rPh>
    <phoneticPr fontId="4"/>
  </si>
  <si>
    <t>ｖｓ</t>
    <phoneticPr fontId="4"/>
  </si>
  <si>
    <t>エナブル</t>
    <phoneticPr fontId="4"/>
  </si>
  <si>
    <t>リベルタ</t>
    <phoneticPr fontId="4"/>
  </si>
  <si>
    <t>　【15】</t>
    <phoneticPr fontId="4"/>
  </si>
  <si>
    <t>エスぺランサ登米</t>
    <rPh sb="6" eb="8">
      <t>トメ</t>
    </rPh>
    <phoneticPr fontId="4"/>
  </si>
  <si>
    <t>ｖｓ</t>
    <phoneticPr fontId="4"/>
  </si>
  <si>
    <t>アバンツァーレ</t>
    <phoneticPr fontId="4"/>
  </si>
  <si>
    <t>七ヶ浜</t>
    <phoneticPr fontId="4"/>
  </si>
  <si>
    <t>オークス</t>
    <phoneticPr fontId="4"/>
  </si>
  <si>
    <t>　【16】</t>
    <phoneticPr fontId="4"/>
  </si>
  <si>
    <t>七ヶ浜</t>
    <rPh sb="0" eb="3">
      <t>シチガハマ</t>
    </rPh>
    <phoneticPr fontId="4"/>
  </si>
  <si>
    <t>エスぺランサ登米</t>
    <phoneticPr fontId="4"/>
  </si>
  <si>
    <t>12月　3日（日）</t>
    <rPh sb="2" eb="3">
      <t>ガツ</t>
    </rPh>
    <rPh sb="5" eb="6">
      <t>ヒ</t>
    </rPh>
    <rPh sb="7" eb="8">
      <t>ヒ</t>
    </rPh>
    <phoneticPr fontId="4"/>
  </si>
  <si>
    <t>アシスタント</t>
    <phoneticPr fontId="4"/>
  </si>
  <si>
    <t>　【17】</t>
    <phoneticPr fontId="4"/>
  </si>
  <si>
    <t>　9:30</t>
    <phoneticPr fontId="4"/>
  </si>
  <si>
    <t>【13】負</t>
    <rPh sb="4" eb="5">
      <t>マ</t>
    </rPh>
    <phoneticPr fontId="4"/>
  </si>
  <si>
    <t>【14】負</t>
    <rPh sb="4" eb="5">
      <t>マ</t>
    </rPh>
    <phoneticPr fontId="4"/>
  </si>
  <si>
    <t>【15】負</t>
    <rPh sb="4" eb="5">
      <t>マ</t>
    </rPh>
    <phoneticPr fontId="4"/>
  </si>
  <si>
    <t>【16】負</t>
    <rPh sb="4" eb="5">
      <t>マ</t>
    </rPh>
    <phoneticPr fontId="4"/>
  </si>
  <si>
    <t>　【18】</t>
    <phoneticPr fontId="4"/>
  </si>
  <si>
    <t>　【19】</t>
    <phoneticPr fontId="4"/>
  </si>
  <si>
    <t>【13】勝</t>
    <rPh sb="4" eb="5">
      <t>カ</t>
    </rPh>
    <phoneticPr fontId="4"/>
  </si>
  <si>
    <t>【14】勝</t>
    <rPh sb="4" eb="5">
      <t>カ</t>
    </rPh>
    <phoneticPr fontId="4"/>
  </si>
  <si>
    <t>【15】勝</t>
    <rPh sb="4" eb="5">
      <t>カ</t>
    </rPh>
    <phoneticPr fontId="4"/>
  </si>
  <si>
    <t>【16】勝</t>
    <rPh sb="4" eb="5">
      <t>カ</t>
    </rPh>
    <phoneticPr fontId="4"/>
  </si>
  <si>
    <t>　【20】</t>
    <phoneticPr fontId="4"/>
  </si>
  <si>
    <t>12月９日（土）</t>
    <rPh sb="2" eb="3">
      <t>ガツ</t>
    </rPh>
    <rPh sb="4" eb="5">
      <t>ヒ</t>
    </rPh>
    <rPh sb="6" eb="7">
      <t>ツチ</t>
    </rPh>
    <phoneticPr fontId="4"/>
  </si>
  <si>
    <t>　【21】</t>
    <phoneticPr fontId="4"/>
  </si>
  <si>
    <t>　9:30</t>
    <phoneticPr fontId="4"/>
  </si>
  <si>
    <t>【19】負</t>
    <rPh sb="4" eb="5">
      <t>マ</t>
    </rPh>
    <phoneticPr fontId="4"/>
  </si>
  <si>
    <t>【20】負</t>
    <rPh sb="4" eb="5">
      <t>マ</t>
    </rPh>
    <phoneticPr fontId="4"/>
  </si>
  <si>
    <t>【19】勝</t>
    <rPh sb="4" eb="5">
      <t>カ</t>
    </rPh>
    <phoneticPr fontId="4"/>
  </si>
  <si>
    <t>【20】勝</t>
    <rPh sb="4" eb="5">
      <t>カ</t>
    </rPh>
    <phoneticPr fontId="4"/>
  </si>
  <si>
    <t>松島FBC１</t>
    <rPh sb="0" eb="2">
      <t>マツシマ</t>
    </rPh>
    <phoneticPr fontId="4"/>
  </si>
  <si>
    <t>　【22】</t>
    <phoneticPr fontId="4"/>
  </si>
  <si>
    <t>　【23】</t>
    <phoneticPr fontId="4"/>
  </si>
  <si>
    <t>【17】負</t>
    <rPh sb="4" eb="5">
      <t>マ</t>
    </rPh>
    <phoneticPr fontId="4"/>
  </si>
  <si>
    <t>【18】負</t>
    <rPh sb="4" eb="5">
      <t>マ</t>
    </rPh>
    <phoneticPr fontId="4"/>
  </si>
  <si>
    <t>【17】勝</t>
    <rPh sb="4" eb="5">
      <t>カ</t>
    </rPh>
    <phoneticPr fontId="4"/>
  </si>
  <si>
    <t>【18】勝</t>
    <rPh sb="4" eb="5">
      <t>カ</t>
    </rPh>
    <phoneticPr fontId="4"/>
  </si>
  <si>
    <t>　【24】</t>
    <phoneticPr fontId="4"/>
  </si>
  <si>
    <t>【15】勝　　　</t>
    <rPh sb="4" eb="5">
      <t>カ</t>
    </rPh>
    <phoneticPr fontId="4"/>
  </si>
  <si>
    <t>【16】勝　　　</t>
    <rPh sb="4" eb="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</si>
</sst>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16"/>
      <color indexed="9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" fillId="0" borderId="0">
      <alignment vertical="center"/>
    </xf>
  </cellStyleXfs>
  <cellXfs count="337">
    <xf numFmtId="0" fontId="0" fillId="0" borderId="0" xfId="0"/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2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20" fontId="6" fillId="0" borderId="0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6" fillId="0" borderId="0" xfId="4" applyFont="1" applyBorder="1">
      <alignment vertical="center"/>
    </xf>
    <xf numFmtId="0" fontId="9" fillId="0" borderId="0" xfId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0" borderId="28" xfId="4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6" fillId="0" borderId="30" xfId="1" applyFont="1" applyBorder="1">
      <alignment vertical="center"/>
    </xf>
    <xf numFmtId="0" fontId="15" fillId="0" borderId="0" xfId="4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20" fontId="6" fillId="0" borderId="30" xfId="1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 shrinkToFit="1"/>
    </xf>
    <xf numFmtId="0" fontId="18" fillId="4" borderId="38" xfId="2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shrinkToFit="1"/>
    </xf>
    <xf numFmtId="0" fontId="18" fillId="4" borderId="39" xfId="2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49" fontId="22" fillId="4" borderId="2" xfId="2" applyNumberFormat="1" applyFont="1" applyFill="1" applyBorder="1" applyAlignment="1">
      <alignment horizontal="center" vertical="center"/>
    </xf>
    <xf numFmtId="0" fontId="15" fillId="4" borderId="27" xfId="4" applyFont="1" applyFill="1" applyBorder="1" applyAlignment="1">
      <alignment horizontal="center" vertical="center"/>
    </xf>
    <xf numFmtId="0" fontId="15" fillId="4" borderId="28" xfId="4" applyFont="1" applyFill="1" applyBorder="1" applyAlignment="1">
      <alignment horizontal="center" vertical="center"/>
    </xf>
    <xf numFmtId="0" fontId="15" fillId="4" borderId="29" xfId="4" applyFont="1" applyFill="1" applyBorder="1" applyAlignment="1">
      <alignment horizontal="center" vertical="center"/>
    </xf>
    <xf numFmtId="49" fontId="22" fillId="0" borderId="2" xfId="2" applyNumberFormat="1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33" xfId="2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37" xfId="2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8" fillId="4" borderId="42" xfId="1" applyFont="1" applyFill="1" applyBorder="1" applyAlignment="1">
      <alignment horizontal="center" vertical="center"/>
    </xf>
    <xf numFmtId="0" fontId="18" fillId="4" borderId="43" xfId="1" applyFont="1" applyFill="1" applyBorder="1" applyAlignment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5" borderId="45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8" fillId="5" borderId="46" xfId="1" applyFont="1" applyFill="1" applyBorder="1" applyAlignment="1">
      <alignment horizontal="center" vertical="center"/>
    </xf>
    <xf numFmtId="0" fontId="18" fillId="4" borderId="4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horizontal="center" vertical="center"/>
    </xf>
    <xf numFmtId="0" fontId="18" fillId="5" borderId="47" xfId="1" applyFont="1" applyFill="1" applyBorder="1" applyAlignment="1">
      <alignment horizontal="center" vertical="center"/>
    </xf>
    <xf numFmtId="0" fontId="18" fillId="5" borderId="48" xfId="1" applyFont="1" applyFill="1" applyBorder="1" applyAlignment="1">
      <alignment horizontal="center" vertical="center"/>
    </xf>
    <xf numFmtId="0" fontId="18" fillId="5" borderId="49" xfId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shrinkToFit="1"/>
    </xf>
    <xf numFmtId="20" fontId="20" fillId="0" borderId="5" xfId="3" applyNumberFormat="1" applyFont="1" applyFill="1" applyBorder="1" applyAlignment="1">
      <alignment horizontal="center" vertical="center"/>
    </xf>
    <xf numFmtId="20" fontId="20" fillId="0" borderId="6" xfId="3" applyNumberFormat="1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shrinkToFit="1"/>
    </xf>
    <xf numFmtId="0" fontId="18" fillId="0" borderId="12" xfId="2" applyFont="1" applyFill="1" applyBorder="1" applyAlignment="1">
      <alignment horizontal="center" vertical="center" shrinkToFit="1"/>
    </xf>
    <xf numFmtId="0" fontId="18" fillId="0" borderId="13" xfId="2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3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20" fontId="19" fillId="0" borderId="5" xfId="3" applyNumberFormat="1" applyFont="1" applyFill="1" applyBorder="1" applyAlignment="1">
      <alignment horizontal="center" vertical="center"/>
    </xf>
    <xf numFmtId="20" fontId="19" fillId="0" borderId="6" xfId="3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40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20" fontId="21" fillId="0" borderId="11" xfId="3" applyNumberFormat="1" applyFont="1" applyFill="1" applyBorder="1" applyAlignment="1">
      <alignment horizontal="center" vertical="center"/>
    </xf>
    <xf numFmtId="20" fontId="21" fillId="0" borderId="13" xfId="3" applyNumberFormat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20" fontId="19" fillId="0" borderId="11" xfId="3" applyNumberFormat="1" applyFont="1" applyFill="1" applyBorder="1" applyAlignment="1">
      <alignment horizontal="center" vertical="center"/>
    </xf>
    <xf numFmtId="20" fontId="19" fillId="0" borderId="13" xfId="3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31" xfId="1" applyFont="1" applyFill="1" applyBorder="1" applyAlignment="1">
      <alignment horizontal="center" vertical="center" wrapText="1"/>
    </xf>
    <xf numFmtId="0" fontId="17" fillId="5" borderId="34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20" fontId="21" fillId="4" borderId="11" xfId="3" applyNumberFormat="1" applyFont="1" applyFill="1" applyBorder="1" applyAlignment="1">
      <alignment horizontal="center" vertical="center"/>
    </xf>
    <xf numFmtId="20" fontId="21" fillId="4" borderId="13" xfId="3" applyNumberFormat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/>
    </xf>
    <xf numFmtId="0" fontId="18" fillId="4" borderId="12" xfId="2" applyFont="1" applyFill="1" applyBorder="1" applyAlignment="1">
      <alignment horizontal="center" vertical="center"/>
    </xf>
    <xf numFmtId="0" fontId="18" fillId="4" borderId="31" xfId="2" applyFont="1" applyFill="1" applyBorder="1" applyAlignment="1">
      <alignment horizontal="center" vertical="center"/>
    </xf>
    <xf numFmtId="0" fontId="18" fillId="4" borderId="34" xfId="2" applyFont="1" applyFill="1" applyBorder="1" applyAlignment="1">
      <alignment horizontal="center" vertical="center"/>
    </xf>
    <xf numFmtId="0" fontId="18" fillId="4" borderId="13" xfId="2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 shrinkToFit="1"/>
    </xf>
    <xf numFmtId="0" fontId="18" fillId="4" borderId="12" xfId="2" applyFont="1" applyFill="1" applyBorder="1" applyAlignment="1">
      <alignment horizontal="center" vertical="center" shrinkToFit="1"/>
    </xf>
    <xf numFmtId="0" fontId="18" fillId="4" borderId="13" xfId="2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 shrinkToFit="1"/>
    </xf>
    <xf numFmtId="0" fontId="6" fillId="0" borderId="23" xfId="3" applyFont="1" applyFill="1" applyBorder="1" applyAlignment="1">
      <alignment horizontal="center" vertical="center" shrinkToFit="1"/>
    </xf>
    <xf numFmtId="0" fontId="15" fillId="0" borderId="16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horizontal="center" vertical="center"/>
    </xf>
    <xf numFmtId="0" fontId="15" fillId="0" borderId="25" xfId="4" applyFont="1" applyFill="1" applyBorder="1" applyAlignment="1">
      <alignment horizontal="center" vertical="center"/>
    </xf>
    <xf numFmtId="0" fontId="15" fillId="0" borderId="26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center" vertical="center" shrinkToFit="1"/>
    </xf>
    <xf numFmtId="0" fontId="11" fillId="4" borderId="23" xfId="3" applyFont="1" applyFill="1" applyBorder="1" applyAlignment="1">
      <alignment horizontal="center" vertical="center" shrinkToFit="1"/>
    </xf>
    <xf numFmtId="0" fontId="15" fillId="4" borderId="19" xfId="4" applyFont="1" applyFill="1" applyBorder="1" applyAlignment="1">
      <alignment horizontal="center" vertical="center"/>
    </xf>
    <xf numFmtId="0" fontId="15" fillId="4" borderId="20" xfId="4" applyFont="1" applyFill="1" applyBorder="1" applyAlignment="1">
      <alignment horizontal="center" vertical="center"/>
    </xf>
    <xf numFmtId="0" fontId="15" fillId="4" borderId="21" xfId="4" applyFont="1" applyFill="1" applyBorder="1" applyAlignment="1">
      <alignment horizontal="center" vertical="center"/>
    </xf>
    <xf numFmtId="0" fontId="15" fillId="4" borderId="16" xfId="4" applyFont="1" applyFill="1" applyBorder="1" applyAlignment="1">
      <alignment horizontal="center" vertical="center"/>
    </xf>
    <xf numFmtId="0" fontId="15" fillId="4" borderId="17" xfId="4" applyFont="1" applyFill="1" applyBorder="1" applyAlignment="1">
      <alignment horizontal="center" vertical="center"/>
    </xf>
    <xf numFmtId="0" fontId="15" fillId="4" borderId="18" xfId="4" applyFont="1" applyFill="1" applyBorder="1" applyAlignment="1">
      <alignment horizontal="center" vertical="center"/>
    </xf>
    <xf numFmtId="0" fontId="15" fillId="4" borderId="24" xfId="4" applyFont="1" applyFill="1" applyBorder="1" applyAlignment="1">
      <alignment horizontal="center" vertical="center"/>
    </xf>
    <xf numFmtId="0" fontId="15" fillId="4" borderId="25" xfId="4" applyFont="1" applyFill="1" applyBorder="1" applyAlignment="1">
      <alignment horizontal="center" vertical="center"/>
    </xf>
    <xf numFmtId="0" fontId="15" fillId="4" borderId="26" xfId="4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 shrinkToFit="1"/>
    </xf>
    <xf numFmtId="0" fontId="11" fillId="0" borderId="23" xfId="3" applyFont="1" applyFill="1" applyBorder="1" applyAlignment="1">
      <alignment horizontal="center" vertical="center" shrinkToFit="1"/>
    </xf>
    <xf numFmtId="20" fontId="1" fillId="4" borderId="45" xfId="5" applyNumberFormat="1" applyFont="1" applyFill="1" applyBorder="1" applyAlignment="1">
      <alignment horizontal="center" vertical="center"/>
    </xf>
    <xf numFmtId="20" fontId="1" fillId="4" borderId="79" xfId="5" applyNumberFormat="1" applyFont="1" applyFill="1" applyBorder="1" applyAlignment="1">
      <alignment horizontal="center" vertical="center"/>
    </xf>
    <xf numFmtId="0" fontId="1" fillId="4" borderId="80" xfId="5" applyFont="1" applyFill="1" applyBorder="1" applyAlignment="1">
      <alignment horizontal="center" vertical="center"/>
    </xf>
    <xf numFmtId="0" fontId="1" fillId="4" borderId="47" xfId="5" applyFont="1" applyFill="1" applyBorder="1" applyAlignment="1">
      <alignment horizontal="center" vertical="center"/>
    </xf>
    <xf numFmtId="0" fontId="1" fillId="4" borderId="48" xfId="5" applyFont="1" applyFill="1" applyBorder="1" applyAlignment="1">
      <alignment horizontal="center" vertical="center" wrapText="1"/>
    </xf>
    <xf numFmtId="0" fontId="1" fillId="4" borderId="81" xfId="5" applyFont="1" applyFill="1" applyBorder="1" applyAlignment="1">
      <alignment horizontal="center" vertical="center" wrapText="1"/>
    </xf>
    <xf numFmtId="20" fontId="1" fillId="4" borderId="60" xfId="5" applyNumberFormat="1" applyFont="1" applyFill="1" applyBorder="1" applyAlignment="1">
      <alignment horizontal="center" vertical="center"/>
    </xf>
    <xf numFmtId="20" fontId="1" fillId="4" borderId="66" xfId="5" applyNumberFormat="1" applyFont="1" applyFill="1" applyBorder="1" applyAlignment="1">
      <alignment horizontal="center" vertical="center"/>
    </xf>
    <xf numFmtId="20" fontId="23" fillId="4" borderId="61" xfId="5" applyNumberFormat="1" applyFont="1" applyFill="1" applyBorder="1" applyAlignment="1">
      <alignment horizontal="center" vertical="center"/>
    </xf>
    <xf numFmtId="20" fontId="23" fillId="4" borderId="67" xfId="5" applyNumberFormat="1" applyFont="1" applyFill="1" applyBorder="1" applyAlignment="1">
      <alignment horizontal="center" vertical="center"/>
    </xf>
    <xf numFmtId="0" fontId="23" fillId="4" borderId="4" xfId="5" applyFont="1" applyFill="1" applyBorder="1" applyAlignment="1">
      <alignment horizontal="center" vertical="center"/>
    </xf>
    <xf numFmtId="0" fontId="23" fillId="4" borderId="68" xfId="5" applyFont="1" applyFill="1" applyBorder="1" applyAlignment="1">
      <alignment horizontal="center" vertical="center"/>
    </xf>
    <xf numFmtId="49" fontId="1" fillId="4" borderId="4" xfId="5" applyNumberFormat="1" applyFont="1" applyFill="1" applyBorder="1" applyAlignment="1">
      <alignment horizontal="center" vertical="center"/>
    </xf>
    <xf numFmtId="49" fontId="1" fillId="4" borderId="68" xfId="5" applyNumberFormat="1" applyFont="1" applyFill="1" applyBorder="1" applyAlignment="1">
      <alignment horizontal="center" vertical="center"/>
    </xf>
    <xf numFmtId="0" fontId="1" fillId="4" borderId="62" xfId="5" applyFont="1" applyFill="1" applyBorder="1" applyAlignment="1">
      <alignment horizontal="center" vertical="center"/>
    </xf>
    <xf numFmtId="0" fontId="1" fillId="4" borderId="69" xfId="5" applyFont="1" applyFill="1" applyBorder="1" applyAlignment="1">
      <alignment horizontal="center" vertical="center"/>
    </xf>
    <xf numFmtId="0" fontId="0" fillId="0" borderId="61" xfId="5" applyFont="1" applyFill="1" applyBorder="1" applyAlignment="1">
      <alignment horizontal="center" vertical="center" wrapText="1"/>
    </xf>
    <xf numFmtId="0" fontId="1" fillId="0" borderId="67" xfId="5" applyFont="1" applyFill="1" applyBorder="1" applyAlignment="1">
      <alignment horizontal="center" vertical="center" wrapText="1"/>
    </xf>
    <xf numFmtId="0" fontId="0" fillId="0" borderId="4" xfId="5" applyFont="1" applyFill="1" applyBorder="1" applyAlignment="1">
      <alignment horizontal="center" vertical="center"/>
    </xf>
    <xf numFmtId="0" fontId="1" fillId="0" borderId="68" xfId="5" applyFont="1" applyFill="1" applyBorder="1" applyAlignment="1">
      <alignment horizontal="center" vertical="center"/>
    </xf>
    <xf numFmtId="0" fontId="1" fillId="0" borderId="52" xfId="5" applyFont="1" applyFill="1" applyBorder="1" applyAlignment="1">
      <alignment horizontal="center" vertical="center"/>
    </xf>
    <xf numFmtId="0" fontId="1" fillId="0" borderId="56" xfId="5" applyFont="1" applyFill="1" applyBorder="1" applyAlignment="1">
      <alignment horizontal="center" vertical="center"/>
    </xf>
    <xf numFmtId="0" fontId="1" fillId="0" borderId="57" xfId="5" applyFont="1" applyFill="1" applyBorder="1" applyAlignment="1">
      <alignment horizontal="center" vertical="center"/>
    </xf>
    <xf numFmtId="0" fontId="1" fillId="0" borderId="51" xfId="5" applyFont="1" applyFill="1" applyBorder="1" applyAlignment="1">
      <alignment horizontal="center" vertical="center"/>
    </xf>
    <xf numFmtId="0" fontId="0" fillId="0" borderId="45" xfId="5" applyFont="1" applyFill="1" applyBorder="1" applyAlignment="1">
      <alignment horizontal="center" vertical="center"/>
    </xf>
    <xf numFmtId="0" fontId="0" fillId="0" borderId="2" xfId="5" applyFont="1" applyFill="1" applyBorder="1" applyAlignment="1">
      <alignment horizontal="center" vertical="center"/>
    </xf>
    <xf numFmtId="0" fontId="0" fillId="0" borderId="46" xfId="5" applyFont="1" applyFill="1" applyBorder="1" applyAlignment="1">
      <alignment horizontal="center" vertical="center" shrinkToFit="1"/>
    </xf>
    <xf numFmtId="0" fontId="0" fillId="0" borderId="59" xfId="5" applyFont="1" applyFill="1" applyBorder="1" applyAlignment="1">
      <alignment horizontal="center" vertical="center" shrinkToFit="1"/>
    </xf>
    <xf numFmtId="0" fontId="1" fillId="0" borderId="45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59" xfId="5" applyFont="1" applyFill="1" applyBorder="1" applyAlignment="1">
      <alignment horizontal="center" vertical="center" shrinkToFit="1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 shrinkToFit="1"/>
    </xf>
    <xf numFmtId="0" fontId="23" fillId="0" borderId="61" xfId="5" applyFont="1" applyFill="1" applyBorder="1" applyAlignment="1">
      <alignment horizontal="center" vertical="center"/>
    </xf>
    <xf numFmtId="0" fontId="0" fillId="0" borderId="62" xfId="5" applyFont="1" applyFill="1" applyBorder="1" applyAlignment="1">
      <alignment horizontal="center" vertical="center" shrinkToFit="1"/>
    </xf>
    <xf numFmtId="0" fontId="23" fillId="0" borderId="60" xfId="5" applyFont="1" applyFill="1" applyBorder="1" applyAlignment="1">
      <alignment horizontal="center" vertical="center" shrinkToFit="1"/>
    </xf>
    <xf numFmtId="0" fontId="23" fillId="0" borderId="64" xfId="5" applyFont="1" applyFill="1" applyBorder="1" applyAlignment="1">
      <alignment horizontal="center" vertical="center"/>
    </xf>
    <xf numFmtId="0" fontId="1" fillId="0" borderId="35" xfId="5" applyFont="1" applyFill="1" applyBorder="1" applyAlignment="1">
      <alignment horizontal="center" vertical="center"/>
    </xf>
    <xf numFmtId="0" fontId="0" fillId="0" borderId="65" xfId="5" applyFont="1" applyFill="1" applyBorder="1" applyAlignment="1">
      <alignment horizontal="center" vertical="center" shrinkToFit="1"/>
    </xf>
    <xf numFmtId="0" fontId="23" fillId="0" borderId="63" xfId="5" applyFont="1" applyFill="1" applyBorder="1" applyAlignment="1">
      <alignment horizontal="center" vertical="center" shrinkToFit="1"/>
    </xf>
    <xf numFmtId="20" fontId="23" fillId="0" borderId="61" xfId="5" applyNumberFormat="1" applyFont="1" applyFill="1" applyBorder="1" applyAlignment="1">
      <alignment horizontal="center" vertical="center"/>
    </xf>
    <xf numFmtId="20" fontId="23" fillId="0" borderId="64" xfId="5" applyNumberFormat="1" applyFont="1" applyFill="1" applyBorder="1" applyAlignment="1">
      <alignment horizontal="center" vertical="center"/>
    </xf>
    <xf numFmtId="0" fontId="1" fillId="0" borderId="0" xfId="5" applyFont="1" applyFill="1">
      <alignment vertical="center"/>
    </xf>
    <xf numFmtId="0" fontId="1" fillId="0" borderId="0" xfId="5" applyFill="1">
      <alignment vertical="center"/>
    </xf>
    <xf numFmtId="56" fontId="23" fillId="0" borderId="0" xfId="5" applyNumberFormat="1" applyFont="1" applyFill="1" applyAlignment="1">
      <alignment vertical="center"/>
    </xf>
    <xf numFmtId="0" fontId="20" fillId="0" borderId="0" xfId="5" applyFont="1" applyFill="1" applyAlignment="1">
      <alignment vertical="center"/>
    </xf>
    <xf numFmtId="56" fontId="23" fillId="0" borderId="50" xfId="5" applyNumberFormat="1" applyFont="1" applyFill="1" applyBorder="1" applyAlignment="1">
      <alignment vertical="center"/>
    </xf>
    <xf numFmtId="0" fontId="20" fillId="0" borderId="50" xfId="5" applyFont="1" applyFill="1" applyBorder="1" applyAlignment="1">
      <alignment vertical="center"/>
    </xf>
    <xf numFmtId="20" fontId="1" fillId="0" borderId="52" xfId="5" applyNumberFormat="1" applyFont="1" applyFill="1" applyBorder="1" applyAlignment="1">
      <alignment horizontal="center" vertical="center"/>
    </xf>
    <xf numFmtId="0" fontId="1" fillId="0" borderId="53" xfId="5" applyFont="1" applyFill="1" applyBorder="1" applyAlignment="1">
      <alignment horizontal="center" vertical="center"/>
    </xf>
    <xf numFmtId="0" fontId="1" fillId="0" borderId="54" xfId="5" applyFont="1" applyFill="1" applyBorder="1" applyAlignment="1">
      <alignment horizontal="center" vertical="center"/>
    </xf>
    <xf numFmtId="0" fontId="1" fillId="0" borderId="55" xfId="5" applyFont="1" applyFill="1" applyBorder="1" applyAlignment="1">
      <alignment horizontal="center" vertical="center"/>
    </xf>
    <xf numFmtId="20" fontId="0" fillId="0" borderId="58" xfId="5" applyNumberFormat="1" applyFont="1" applyFill="1" applyBorder="1" applyAlignment="1">
      <alignment horizontal="center" vertical="center"/>
    </xf>
    <xf numFmtId="20" fontId="1" fillId="0" borderId="45" xfId="5" applyNumberFormat="1" applyFont="1" applyFill="1" applyBorder="1" applyAlignment="1">
      <alignment horizontal="center" vertical="center"/>
    </xf>
    <xf numFmtId="49" fontId="0" fillId="0" borderId="2" xfId="5" applyNumberFormat="1" applyFont="1" applyFill="1" applyBorder="1" applyAlignment="1">
      <alignment horizontal="center" vertical="center"/>
    </xf>
    <xf numFmtId="0" fontId="0" fillId="0" borderId="46" xfId="5" applyFont="1" applyFill="1" applyBorder="1" applyAlignment="1">
      <alignment horizontal="center" vertical="center"/>
    </xf>
    <xf numFmtId="0" fontId="1" fillId="0" borderId="46" xfId="5" applyFont="1" applyFill="1" applyBorder="1" applyAlignment="1">
      <alignment horizontal="center" vertical="center"/>
    </xf>
    <xf numFmtId="49" fontId="1" fillId="0" borderId="0" xfId="5" applyNumberFormat="1" applyFont="1" applyFill="1" applyBorder="1" applyAlignment="1">
      <alignment vertical="center"/>
    </xf>
    <xf numFmtId="20" fontId="0" fillId="0" borderId="60" xfId="5" applyNumberFormat="1" applyFont="1" applyFill="1" applyBorder="1" applyAlignment="1">
      <alignment horizontal="center" vertical="center"/>
    </xf>
    <xf numFmtId="0" fontId="0" fillId="0" borderId="4" xfId="5" applyFont="1" applyFill="1" applyBorder="1" applyAlignment="1">
      <alignment horizontal="center" vertical="center" wrapText="1"/>
    </xf>
    <xf numFmtId="49" fontId="0" fillId="0" borderId="4" xfId="5" applyNumberFormat="1" applyFont="1" applyFill="1" applyBorder="1" applyAlignment="1">
      <alignment horizontal="center" vertical="center" wrapText="1"/>
    </xf>
    <xf numFmtId="20" fontId="0" fillId="0" borderId="63" xfId="5" applyNumberFormat="1" applyFont="1" applyFill="1" applyBorder="1" applyAlignment="1">
      <alignment horizontal="center" vertical="center"/>
    </xf>
    <xf numFmtId="0" fontId="0" fillId="0" borderId="35" xfId="5" applyFont="1" applyFill="1" applyBorder="1" applyAlignment="1">
      <alignment horizontal="center" vertical="center" wrapText="1"/>
    </xf>
    <xf numFmtId="49" fontId="0" fillId="0" borderId="35" xfId="5" applyNumberFormat="1" applyFont="1" applyFill="1" applyBorder="1" applyAlignment="1">
      <alignment horizontal="center" vertical="center" wrapText="1"/>
    </xf>
    <xf numFmtId="0" fontId="1" fillId="0" borderId="65" xfId="5" applyFont="1" applyFill="1" applyBorder="1" applyAlignment="1">
      <alignment horizontal="center" vertical="center" shrinkToFit="1"/>
    </xf>
    <xf numFmtId="0" fontId="1" fillId="0" borderId="62" xfId="5" applyFont="1" applyFill="1" applyBorder="1" applyAlignment="1">
      <alignment horizontal="center" vertical="center" shrinkToFit="1"/>
    </xf>
    <xf numFmtId="0" fontId="1" fillId="0" borderId="69" xfId="5" applyFont="1" applyFill="1" applyBorder="1" applyAlignment="1">
      <alignment horizontal="center" vertical="center" shrinkToFit="1"/>
    </xf>
    <xf numFmtId="0" fontId="23" fillId="0" borderId="66" xfId="5" applyFont="1" applyFill="1" applyBorder="1" applyAlignment="1">
      <alignment horizontal="center" vertical="center" shrinkToFit="1"/>
    </xf>
    <xf numFmtId="20" fontId="1" fillId="0" borderId="0" xfId="5" applyNumberFormat="1" applyFont="1" applyFill="1" applyBorder="1" applyAlignment="1">
      <alignment vertical="center"/>
    </xf>
    <xf numFmtId="0" fontId="23" fillId="0" borderId="50" xfId="5" applyFont="1" applyFill="1" applyBorder="1" applyAlignment="1">
      <alignment vertical="center"/>
    </xf>
    <xf numFmtId="0" fontId="1" fillId="0" borderId="51" xfId="5" applyFont="1" applyFill="1" applyBorder="1" applyAlignment="1">
      <alignment horizontal="center" vertical="center"/>
    </xf>
    <xf numFmtId="20" fontId="1" fillId="0" borderId="70" xfId="5" applyNumberFormat="1" applyFont="1" applyFill="1" applyBorder="1" applyAlignment="1">
      <alignment horizontal="center" vertical="center"/>
    </xf>
    <xf numFmtId="0" fontId="1" fillId="0" borderId="52" xfId="5" applyFont="1" applyFill="1" applyBorder="1" applyAlignment="1">
      <alignment horizontal="center" vertical="center"/>
    </xf>
    <xf numFmtId="0" fontId="1" fillId="0" borderId="56" xfId="5" applyFont="1" applyFill="1" applyBorder="1" applyAlignment="1">
      <alignment horizontal="center" vertical="center"/>
    </xf>
    <xf numFmtId="0" fontId="1" fillId="0" borderId="57" xfId="5" applyFont="1" applyFill="1" applyBorder="1" applyAlignment="1">
      <alignment horizontal="center" vertical="center"/>
    </xf>
    <xf numFmtId="0" fontId="1" fillId="0" borderId="71" xfId="5" applyFont="1" applyFill="1" applyBorder="1" applyAlignment="1">
      <alignment horizontal="center" vertical="center"/>
    </xf>
    <xf numFmtId="20" fontId="1" fillId="0" borderId="10" xfId="5" applyNumberFormat="1" applyFont="1" applyFill="1" applyBorder="1" applyAlignment="1">
      <alignment horizontal="center" vertical="center"/>
    </xf>
    <xf numFmtId="0" fontId="1" fillId="0" borderId="72" xfId="5" applyFont="1" applyFill="1" applyBorder="1" applyAlignment="1">
      <alignment horizontal="center" vertical="center"/>
    </xf>
    <xf numFmtId="0" fontId="1" fillId="0" borderId="50" xfId="5" applyFont="1" applyFill="1" applyBorder="1" applyAlignment="1">
      <alignment horizontal="center" vertical="center"/>
    </xf>
    <xf numFmtId="0" fontId="1" fillId="0" borderId="73" xfId="5" applyFont="1" applyFill="1" applyBorder="1" applyAlignment="1">
      <alignment horizontal="center" vertical="center"/>
    </xf>
    <xf numFmtId="0" fontId="1" fillId="0" borderId="74" xfId="5" applyFont="1" applyFill="1" applyBorder="1" applyAlignment="1">
      <alignment horizontal="center" vertical="center"/>
    </xf>
    <xf numFmtId="0" fontId="1" fillId="0" borderId="75" xfId="5" applyFont="1" applyFill="1" applyBorder="1" applyAlignment="1">
      <alignment horizontal="center" vertical="center"/>
    </xf>
    <xf numFmtId="0" fontId="1" fillId="0" borderId="76" xfId="5" applyFont="1" applyFill="1" applyBorder="1" applyAlignment="1">
      <alignment horizontal="center" vertical="center"/>
    </xf>
    <xf numFmtId="20" fontId="1" fillId="0" borderId="77" xfId="5" applyNumberFormat="1" applyFont="1" applyFill="1" applyBorder="1" applyAlignment="1">
      <alignment horizontal="center" vertical="center"/>
    </xf>
    <xf numFmtId="20" fontId="1" fillId="0" borderId="42" xfId="5" applyNumberFormat="1" applyFont="1" applyFill="1" applyBorder="1" applyAlignment="1">
      <alignment horizontal="center" vertical="center"/>
    </xf>
    <xf numFmtId="20" fontId="1" fillId="0" borderId="43" xfId="5" applyNumberFormat="1" applyFont="1" applyFill="1" applyBorder="1" applyAlignment="1">
      <alignment horizontal="center" vertical="center"/>
    </xf>
    <xf numFmtId="20" fontId="0" fillId="0" borderId="43" xfId="5" applyNumberFormat="1" applyFont="1" applyFill="1" applyBorder="1" applyAlignment="1">
      <alignment horizontal="center" vertical="center"/>
    </xf>
    <xf numFmtId="0" fontId="1" fillId="0" borderId="78" xfId="5" applyFont="1" applyFill="1" applyBorder="1" applyAlignment="1">
      <alignment horizontal="center" vertical="center"/>
    </xf>
    <xf numFmtId="0" fontId="1" fillId="0" borderId="42" xfId="5" applyFont="1" applyFill="1" applyBorder="1" applyAlignment="1">
      <alignment horizontal="center" vertical="center"/>
    </xf>
    <xf numFmtId="0" fontId="1" fillId="0" borderId="43" xfId="5" applyFont="1" applyFill="1" applyBorder="1" applyAlignment="1">
      <alignment horizontal="center" vertical="center"/>
    </xf>
    <xf numFmtId="0" fontId="0" fillId="0" borderId="57" xfId="5" applyFont="1" applyFill="1" applyBorder="1" applyAlignment="1">
      <alignment horizontal="center" vertical="center" shrinkToFit="1"/>
    </xf>
    <xf numFmtId="0" fontId="1" fillId="0" borderId="57" xfId="5" applyFont="1" applyFill="1" applyBorder="1" applyAlignment="1">
      <alignment horizontal="center" vertical="center" shrinkToFit="1"/>
    </xf>
    <xf numFmtId="0" fontId="1" fillId="0" borderId="79" xfId="5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20" fontId="1" fillId="0" borderId="79" xfId="5" applyNumberFormat="1" applyFont="1" applyFill="1" applyBorder="1" applyAlignment="1">
      <alignment horizontal="center" vertical="center"/>
    </xf>
    <xf numFmtId="20" fontId="1" fillId="0" borderId="2" xfId="5" applyNumberFormat="1" applyFont="1" applyFill="1" applyBorder="1" applyAlignment="1">
      <alignment horizontal="center" vertical="center"/>
    </xf>
    <xf numFmtId="20" fontId="0" fillId="0" borderId="2" xfId="5" applyNumberFormat="1" applyFont="1" applyFill="1" applyBorder="1" applyAlignment="1">
      <alignment horizontal="center" vertical="center"/>
    </xf>
    <xf numFmtId="0" fontId="1" fillId="0" borderId="61" xfId="5" applyFont="1" applyFill="1" applyBorder="1" applyAlignment="1">
      <alignment horizontal="center" vertical="center" shrinkToFit="1"/>
    </xf>
    <xf numFmtId="0" fontId="1" fillId="0" borderId="4" xfId="5" applyFont="1" applyFill="1" applyBorder="1" applyAlignment="1">
      <alignment horizontal="center" vertical="center"/>
    </xf>
    <xf numFmtId="0" fontId="1" fillId="0" borderId="74" xfId="5" applyFont="1" applyFill="1" applyBorder="1" applyAlignment="1">
      <alignment horizontal="center" vertical="center" shrinkToFit="1"/>
    </xf>
    <xf numFmtId="0" fontId="1" fillId="0" borderId="76" xfId="5" applyFont="1" applyFill="1" applyBorder="1" applyAlignment="1">
      <alignment horizontal="center" vertical="center" shrinkToFit="1"/>
    </xf>
    <xf numFmtId="0" fontId="1" fillId="0" borderId="47" xfId="5" applyFont="1" applyFill="1" applyBorder="1" applyAlignment="1">
      <alignment horizontal="center" vertical="center"/>
    </xf>
    <xf numFmtId="0" fontId="1" fillId="0" borderId="48" xfId="5" applyFont="1" applyFill="1" applyBorder="1" applyAlignment="1">
      <alignment horizontal="center" vertical="center"/>
    </xf>
    <xf numFmtId="0" fontId="1" fillId="0" borderId="54" xfId="5" applyFont="1" applyFill="1" applyBorder="1" applyAlignment="1">
      <alignment vertical="center"/>
    </xf>
    <xf numFmtId="20" fontId="1" fillId="0" borderId="54" xfId="5" applyNumberFormat="1" applyFont="1" applyFill="1" applyBorder="1" applyAlignment="1">
      <alignment vertical="center"/>
    </xf>
    <xf numFmtId="0" fontId="0" fillId="0" borderId="54" xfId="5" applyFont="1" applyFill="1" applyBorder="1" applyAlignment="1">
      <alignment vertical="center"/>
    </xf>
    <xf numFmtId="0" fontId="0" fillId="0" borderId="0" xfId="5" applyFont="1" applyFill="1">
      <alignment vertical="center"/>
    </xf>
    <xf numFmtId="0" fontId="1" fillId="0" borderId="82" xfId="5" applyFont="1" applyFill="1" applyBorder="1" applyAlignment="1">
      <alignment horizontal="center" vertical="center"/>
    </xf>
    <xf numFmtId="20" fontId="1" fillId="0" borderId="52" xfId="5" applyNumberFormat="1" applyFont="1" applyFill="1" applyBorder="1" applyAlignment="1">
      <alignment horizontal="center" vertical="center"/>
    </xf>
    <xf numFmtId="0" fontId="1" fillId="0" borderId="70" xfId="5" applyFont="1" applyFill="1" applyBorder="1" applyAlignment="1">
      <alignment horizontal="center" vertical="center"/>
    </xf>
    <xf numFmtId="0" fontId="1" fillId="0" borderId="83" xfId="5" applyFont="1" applyFill="1" applyBorder="1" applyAlignment="1">
      <alignment horizontal="center" vertical="center"/>
    </xf>
    <xf numFmtId="20" fontId="1" fillId="0" borderId="74" xfId="5" applyNumberFormat="1" applyFont="1" applyFill="1" applyBorder="1" applyAlignment="1">
      <alignment horizontal="center" vertical="center"/>
    </xf>
    <xf numFmtId="0" fontId="1" fillId="0" borderId="10" xfId="5" applyFont="1" applyFill="1" applyBorder="1" applyAlignment="1">
      <alignment horizontal="center" vertical="center"/>
    </xf>
    <xf numFmtId="20" fontId="0" fillId="0" borderId="84" xfId="5" applyNumberFormat="1" applyFont="1" applyFill="1" applyBorder="1" applyAlignment="1">
      <alignment horizontal="center" vertical="center"/>
    </xf>
    <xf numFmtId="49" fontId="0" fillId="0" borderId="43" xfId="5" applyNumberFormat="1" applyFont="1" applyFill="1" applyBorder="1" applyAlignment="1">
      <alignment horizontal="center" vertical="center"/>
    </xf>
    <xf numFmtId="0" fontId="1" fillId="0" borderId="44" xfId="5" applyFont="1" applyFill="1" applyBorder="1" applyAlignment="1">
      <alignment horizontal="center" vertical="center"/>
    </xf>
    <xf numFmtId="0" fontId="1" fillId="0" borderId="85" xfId="5" applyFont="1" applyFill="1" applyBorder="1" applyAlignment="1">
      <alignment horizontal="center" vertical="center"/>
    </xf>
    <xf numFmtId="0" fontId="0" fillId="0" borderId="44" xfId="5" applyFont="1" applyFill="1" applyBorder="1" applyAlignment="1">
      <alignment horizontal="center" vertical="center" shrinkToFit="1"/>
    </xf>
    <xf numFmtId="0" fontId="1" fillId="0" borderId="44" xfId="5" applyFont="1" applyFill="1" applyBorder="1" applyAlignment="1">
      <alignment horizontal="center" vertical="center" shrinkToFit="1"/>
    </xf>
    <xf numFmtId="0" fontId="1" fillId="0" borderId="58" xfId="5" applyFont="1" applyFill="1" applyBorder="1" applyAlignment="1">
      <alignment horizontal="center" vertical="center"/>
    </xf>
    <xf numFmtId="49" fontId="1" fillId="0" borderId="2" xfId="5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46" xfId="5" applyFont="1" applyFill="1" applyBorder="1" applyAlignment="1">
      <alignment horizontal="center" vertical="center" shrinkToFit="1"/>
    </xf>
    <xf numFmtId="20" fontId="1" fillId="0" borderId="58" xfId="5" applyNumberFormat="1" applyFont="1" applyFill="1" applyBorder="1" applyAlignment="1">
      <alignment horizontal="center" vertical="center"/>
    </xf>
    <xf numFmtId="49" fontId="0" fillId="0" borderId="2" xfId="5" applyNumberFormat="1" applyFont="1" applyFill="1" applyBorder="1" applyAlignment="1">
      <alignment horizontal="center" vertical="center" wrapText="1"/>
    </xf>
    <xf numFmtId="49" fontId="1" fillId="0" borderId="2" xfId="5" applyNumberFormat="1" applyFont="1" applyFill="1" applyBorder="1" applyAlignment="1">
      <alignment horizontal="center" vertical="center" wrapText="1"/>
    </xf>
    <xf numFmtId="0" fontId="1" fillId="0" borderId="86" xfId="5" applyFont="1" applyFill="1" applyBorder="1" applyAlignment="1">
      <alignment horizontal="center" vertical="center"/>
    </xf>
    <xf numFmtId="49" fontId="1" fillId="0" borderId="48" xfId="5" applyNumberFormat="1" applyFont="1" applyFill="1" applyBorder="1" applyAlignment="1">
      <alignment horizontal="center" vertical="center"/>
    </xf>
    <xf numFmtId="0" fontId="1" fillId="0" borderId="49" xfId="5" applyFont="1" applyFill="1" applyBorder="1" applyAlignment="1">
      <alignment horizontal="center" vertical="center"/>
    </xf>
    <xf numFmtId="0" fontId="1" fillId="0" borderId="87" xfId="5" applyFont="1" applyFill="1" applyBorder="1" applyAlignment="1">
      <alignment horizontal="center" vertical="center"/>
    </xf>
    <xf numFmtId="0" fontId="1" fillId="0" borderId="49" xfId="5" applyFont="1" applyFill="1" applyBorder="1" applyAlignment="1">
      <alignment horizontal="center" vertical="center" shrinkToFit="1"/>
    </xf>
    <xf numFmtId="20" fontId="0" fillId="0" borderId="0" xfId="5" applyNumberFormat="1" applyFont="1" applyFill="1" applyBorder="1" applyAlignment="1">
      <alignment vertical="center"/>
    </xf>
    <xf numFmtId="0" fontId="0" fillId="0" borderId="0" xfId="5" applyFont="1" applyFill="1" applyBorder="1" applyAlignment="1">
      <alignment vertical="center" shrinkToFit="1"/>
    </xf>
    <xf numFmtId="49" fontId="0" fillId="0" borderId="0" xfId="5" applyNumberFormat="1" applyFont="1" applyFill="1" applyBorder="1" applyAlignment="1">
      <alignment vertical="center" wrapText="1"/>
    </xf>
    <xf numFmtId="49" fontId="1" fillId="0" borderId="0" xfId="5" applyNumberFormat="1" applyFont="1" applyFill="1" applyBorder="1" applyAlignment="1">
      <alignment vertical="center" wrapText="1"/>
    </xf>
    <xf numFmtId="49" fontId="0" fillId="0" borderId="0" xfId="5" applyNumberFormat="1" applyFont="1" applyFill="1" applyBorder="1" applyAlignment="1">
      <alignment vertical="center"/>
    </xf>
    <xf numFmtId="0" fontId="1" fillId="0" borderId="0" xfId="5" applyFont="1" applyFill="1" applyBorder="1">
      <alignment vertical="center"/>
    </xf>
    <xf numFmtId="56" fontId="23" fillId="0" borderId="0" xfId="5" applyNumberFormat="1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20" fontId="1" fillId="0" borderId="0" xfId="5" applyNumberFormat="1" applyFont="1" applyFill="1" applyBorder="1" applyAlignment="1">
      <alignment vertical="center" shrinkToFit="1"/>
    </xf>
    <xf numFmtId="20" fontId="0" fillId="4" borderId="2" xfId="5" applyNumberFormat="1" applyFont="1" applyFill="1" applyBorder="1" applyAlignment="1">
      <alignment horizontal="center" vertical="center" wrapText="1"/>
    </xf>
    <xf numFmtId="0" fontId="0" fillId="4" borderId="11" xfId="5" applyFont="1" applyFill="1" applyBorder="1" applyAlignment="1">
      <alignment horizontal="center" vertical="center" wrapText="1"/>
    </xf>
    <xf numFmtId="20" fontId="1" fillId="4" borderId="2" xfId="5" applyNumberFormat="1" applyFont="1" applyFill="1" applyBorder="1" applyAlignment="1">
      <alignment horizontal="center" vertical="center"/>
    </xf>
    <xf numFmtId="20" fontId="0" fillId="4" borderId="2" xfId="5" applyNumberFormat="1" applyFont="1" applyFill="1" applyBorder="1" applyAlignment="1">
      <alignment horizontal="center" vertical="center"/>
    </xf>
    <xf numFmtId="0" fontId="1" fillId="4" borderId="11" xfId="5" applyFont="1" applyFill="1" applyBorder="1" applyAlignment="1">
      <alignment horizontal="center" vertical="center"/>
    </xf>
    <xf numFmtId="0" fontId="1" fillId="4" borderId="60" xfId="5" applyFont="1" applyFill="1" applyBorder="1" applyAlignment="1">
      <alignment horizontal="center" vertical="center"/>
    </xf>
    <xf numFmtId="0" fontId="1" fillId="4" borderId="61" xfId="5" applyFont="1" applyFill="1" applyBorder="1" applyAlignment="1">
      <alignment horizontal="center" vertical="center"/>
    </xf>
    <xf numFmtId="0" fontId="1" fillId="4" borderId="4" xfId="5" applyFont="1" applyFill="1" applyBorder="1" applyAlignment="1">
      <alignment horizontal="center" vertical="center"/>
    </xf>
    <xf numFmtId="0" fontId="1" fillId="4" borderId="5" xfId="5" applyFont="1" applyFill="1" applyBorder="1" applyAlignment="1">
      <alignment horizontal="center" vertical="center"/>
    </xf>
  </cellXfs>
  <cellStyles count="6">
    <cellStyle name="標準" xfId="0" builtinId="0"/>
    <cellStyle name="標準 2" xfId="5"/>
    <cellStyle name="標準_09 クラブユース U15宮城日程．結果 0429" xfId="3"/>
    <cellStyle name="標準_８チ‐ムリ‐グ表(原本）" xfId="4"/>
    <cellStyle name="標準_Cグループ日程(1)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A7" zoomScaleNormal="100" workbookViewId="0">
      <selection activeCell="U20" sqref="U20:V21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4.125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9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1"/>
      <c r="AG1" s="1"/>
    </row>
    <row r="2" spans="1:35" ht="15" customHeight="1" thickBo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3"/>
      <c r="AG2" s="3"/>
    </row>
    <row r="3" spans="1:35" ht="15" customHeight="1">
      <c r="A3" s="4"/>
      <c r="B3" s="57" t="s">
        <v>2</v>
      </c>
      <c r="C3" s="57"/>
      <c r="D3" s="57" t="s">
        <v>3</v>
      </c>
      <c r="E3" s="57"/>
      <c r="F3" s="57"/>
      <c r="G3" s="57"/>
      <c r="H3" s="57"/>
      <c r="I3" s="57"/>
      <c r="J3" s="57"/>
      <c r="K3" s="58" t="s">
        <v>4</v>
      </c>
      <c r="L3" s="58"/>
      <c r="M3" s="58"/>
      <c r="N3" s="58"/>
      <c r="O3" s="58"/>
      <c r="P3" s="58"/>
      <c r="Q3" s="58" t="s">
        <v>5</v>
      </c>
      <c r="R3" s="58"/>
      <c r="S3" s="58"/>
      <c r="T3" s="58"/>
      <c r="U3" s="58"/>
      <c r="V3" s="58"/>
      <c r="W3" s="59"/>
      <c r="X3" s="60" t="s">
        <v>6</v>
      </c>
      <c r="Y3" s="61"/>
      <c r="Z3" s="61"/>
      <c r="AA3" s="61"/>
      <c r="AB3" s="61"/>
      <c r="AC3" s="61"/>
      <c r="AD3" s="62"/>
      <c r="AE3" s="5"/>
      <c r="AF3" s="5"/>
      <c r="AG3" s="5"/>
      <c r="AH3" s="5"/>
      <c r="AI3" s="5"/>
    </row>
    <row r="4" spans="1:35" ht="15" customHeight="1">
      <c r="A4" s="6">
        <v>1</v>
      </c>
      <c r="B4" s="63" t="s">
        <v>7</v>
      </c>
      <c r="C4" s="63"/>
      <c r="D4" s="63" t="s">
        <v>8</v>
      </c>
      <c r="E4" s="63"/>
      <c r="F4" s="63"/>
      <c r="G4" s="63"/>
      <c r="H4" s="63"/>
      <c r="I4" s="63"/>
      <c r="J4" s="63"/>
      <c r="K4" s="64" t="s">
        <v>9</v>
      </c>
      <c r="L4" s="64"/>
      <c r="M4" s="64"/>
      <c r="N4" s="64"/>
      <c r="O4" s="64"/>
      <c r="P4" s="64"/>
      <c r="Q4" s="64" t="s">
        <v>10</v>
      </c>
      <c r="R4" s="64"/>
      <c r="S4" s="64"/>
      <c r="T4" s="64"/>
      <c r="U4" s="64"/>
      <c r="V4" s="64"/>
      <c r="W4" s="65"/>
      <c r="X4" s="66" t="s">
        <v>11</v>
      </c>
      <c r="Y4" s="67"/>
      <c r="Z4" s="67"/>
      <c r="AA4" s="67"/>
      <c r="AB4" s="67"/>
      <c r="AC4" s="67"/>
      <c r="AD4" s="68"/>
      <c r="AE4" s="5"/>
      <c r="AF4" s="5"/>
      <c r="AG4" s="5"/>
      <c r="AH4" s="5"/>
      <c r="AI4" s="5"/>
    </row>
    <row r="5" spans="1:35" ht="15" customHeight="1">
      <c r="A5" s="6">
        <v>2</v>
      </c>
      <c r="B5" s="63" t="s">
        <v>12</v>
      </c>
      <c r="C5" s="63"/>
      <c r="D5" s="63" t="s">
        <v>13</v>
      </c>
      <c r="E5" s="63"/>
      <c r="F5" s="63"/>
      <c r="G5" s="63"/>
      <c r="H5" s="63"/>
      <c r="I5" s="63"/>
      <c r="J5" s="63"/>
      <c r="K5" s="64" t="s">
        <v>14</v>
      </c>
      <c r="L5" s="64"/>
      <c r="M5" s="64"/>
      <c r="N5" s="64"/>
      <c r="O5" s="64"/>
      <c r="P5" s="64"/>
      <c r="Q5" s="64" t="s">
        <v>15</v>
      </c>
      <c r="R5" s="64"/>
      <c r="S5" s="64"/>
      <c r="T5" s="64"/>
      <c r="U5" s="64"/>
      <c r="V5" s="64"/>
      <c r="W5" s="65"/>
      <c r="X5" s="69" t="s">
        <v>16</v>
      </c>
      <c r="Y5" s="70"/>
      <c r="Z5" s="70"/>
      <c r="AA5" s="70"/>
      <c r="AB5" s="70"/>
      <c r="AC5" s="70"/>
      <c r="AD5" s="71"/>
      <c r="AE5" s="5"/>
      <c r="AF5" s="5"/>
      <c r="AG5" s="5"/>
      <c r="AH5" s="5"/>
      <c r="AI5" s="5"/>
    </row>
    <row r="6" spans="1:35" ht="15" customHeight="1">
      <c r="A6" s="6">
        <v>3</v>
      </c>
      <c r="B6" s="63" t="s">
        <v>17</v>
      </c>
      <c r="C6" s="63"/>
      <c r="D6" s="63" t="s">
        <v>18</v>
      </c>
      <c r="E6" s="63"/>
      <c r="F6" s="63"/>
      <c r="G6" s="63"/>
      <c r="H6" s="63"/>
      <c r="I6" s="63"/>
      <c r="J6" s="63"/>
      <c r="K6" s="64" t="s">
        <v>19</v>
      </c>
      <c r="L6" s="64"/>
      <c r="M6" s="64"/>
      <c r="N6" s="64"/>
      <c r="O6" s="64"/>
      <c r="P6" s="64"/>
      <c r="Q6" s="64" t="s">
        <v>20</v>
      </c>
      <c r="R6" s="64"/>
      <c r="S6" s="64"/>
      <c r="T6" s="64"/>
      <c r="U6" s="64"/>
      <c r="V6" s="64"/>
      <c r="W6" s="65"/>
      <c r="X6" s="66" t="s">
        <v>21</v>
      </c>
      <c r="Y6" s="67"/>
      <c r="Z6" s="67"/>
      <c r="AA6" s="67"/>
      <c r="AB6" s="67"/>
      <c r="AC6" s="67"/>
      <c r="AD6" s="68"/>
      <c r="AE6" s="5"/>
      <c r="AF6" s="5"/>
      <c r="AG6" s="5"/>
      <c r="AH6" s="5"/>
      <c r="AI6" s="5"/>
    </row>
    <row r="7" spans="1:35" ht="15" customHeight="1" thickBot="1">
      <c r="A7" s="6">
        <v>4</v>
      </c>
      <c r="B7" s="63" t="s">
        <v>22</v>
      </c>
      <c r="C7" s="63"/>
      <c r="D7" s="63" t="s">
        <v>23</v>
      </c>
      <c r="E7" s="63"/>
      <c r="F7" s="63"/>
      <c r="G7" s="63"/>
      <c r="H7" s="63"/>
      <c r="I7" s="63"/>
      <c r="J7" s="63"/>
      <c r="K7" s="64" t="s">
        <v>24</v>
      </c>
      <c r="L7" s="64"/>
      <c r="M7" s="64"/>
      <c r="N7" s="64"/>
      <c r="O7" s="64"/>
      <c r="P7" s="64"/>
      <c r="Q7" s="64" t="s">
        <v>25</v>
      </c>
      <c r="R7" s="64"/>
      <c r="S7" s="64"/>
      <c r="T7" s="64"/>
      <c r="U7" s="64"/>
      <c r="V7" s="64"/>
      <c r="W7" s="65"/>
      <c r="X7" s="72" t="s">
        <v>26</v>
      </c>
      <c r="Y7" s="73"/>
      <c r="Z7" s="73"/>
      <c r="AA7" s="73"/>
      <c r="AB7" s="73"/>
      <c r="AC7" s="73"/>
      <c r="AD7" s="74"/>
      <c r="AE7" s="5"/>
      <c r="AF7" s="5"/>
      <c r="AG7" s="5"/>
      <c r="AH7" s="5"/>
      <c r="AI7" s="5"/>
    </row>
    <row r="8" spans="1:35" ht="15" customHeight="1">
      <c r="A8" s="94" t="s">
        <v>44</v>
      </c>
      <c r="B8" s="94"/>
      <c r="C8" s="94"/>
      <c r="D8" s="94"/>
      <c r="AB8" s="10"/>
      <c r="AC8" s="10"/>
      <c r="AD8" s="10"/>
      <c r="AE8" s="10"/>
      <c r="AF8" s="5"/>
      <c r="AG8" s="5"/>
      <c r="AH8" s="5"/>
      <c r="AI8" s="5"/>
    </row>
    <row r="9" spans="1:35" ht="24.95" customHeight="1">
      <c r="A9" s="24"/>
      <c r="B9" s="25" t="s">
        <v>27</v>
      </c>
      <c r="C9" s="95" t="s">
        <v>28</v>
      </c>
      <c r="D9" s="96"/>
      <c r="E9" s="97" t="s">
        <v>29</v>
      </c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30</v>
      </c>
      <c r="Q9" s="98"/>
      <c r="R9" s="98"/>
      <c r="S9" s="98"/>
      <c r="T9" s="98"/>
      <c r="U9" s="98"/>
      <c r="V9" s="98"/>
      <c r="W9" s="99"/>
      <c r="X9" s="97" t="s">
        <v>31</v>
      </c>
      <c r="Y9" s="98"/>
      <c r="Z9" s="98"/>
      <c r="AA9" s="98"/>
      <c r="AB9" s="98"/>
      <c r="AC9" s="98"/>
      <c r="AD9" s="99"/>
      <c r="AE9" s="26"/>
      <c r="AF9" s="12"/>
      <c r="AG9" s="12"/>
    </row>
    <row r="10" spans="1:35" ht="24.95" customHeight="1">
      <c r="A10" s="11">
        <v>1</v>
      </c>
      <c r="B10" s="44" t="s">
        <v>46</v>
      </c>
      <c r="C10" s="100">
        <v>0.39583333333333331</v>
      </c>
      <c r="D10" s="101"/>
      <c r="E10" s="102" t="s">
        <v>11</v>
      </c>
      <c r="F10" s="103"/>
      <c r="G10" s="103"/>
      <c r="H10" s="104"/>
      <c r="I10" s="37">
        <v>4</v>
      </c>
      <c r="J10" s="38" t="s">
        <v>32</v>
      </c>
      <c r="K10" s="39">
        <v>0</v>
      </c>
      <c r="L10" s="105" t="s">
        <v>21</v>
      </c>
      <c r="M10" s="103"/>
      <c r="N10" s="103"/>
      <c r="O10" s="106"/>
      <c r="P10" s="107" t="s">
        <v>25</v>
      </c>
      <c r="Q10" s="108"/>
      <c r="R10" s="108"/>
      <c r="S10" s="109"/>
      <c r="T10" s="110" t="s">
        <v>52</v>
      </c>
      <c r="U10" s="111"/>
      <c r="V10" s="111"/>
      <c r="W10" s="112"/>
      <c r="X10" s="75" t="s">
        <v>40</v>
      </c>
      <c r="Y10" s="76"/>
      <c r="Z10" s="76"/>
      <c r="AA10" s="76"/>
      <c r="AB10" s="76"/>
      <c r="AC10" s="76"/>
      <c r="AD10" s="77"/>
      <c r="AE10" s="27"/>
      <c r="AF10" s="28"/>
      <c r="AG10" s="12"/>
    </row>
    <row r="11" spans="1:35" ht="24.95" customHeight="1">
      <c r="A11" s="31">
        <v>2</v>
      </c>
      <c r="B11" s="49" t="s">
        <v>47</v>
      </c>
      <c r="C11" s="78">
        <v>0.61111111111111105</v>
      </c>
      <c r="D11" s="79"/>
      <c r="E11" s="80" t="s">
        <v>42</v>
      </c>
      <c r="F11" s="81"/>
      <c r="G11" s="81"/>
      <c r="H11" s="82"/>
      <c r="I11" s="50">
        <v>1</v>
      </c>
      <c r="J11" s="51" t="s">
        <v>32</v>
      </c>
      <c r="K11" s="52">
        <v>0</v>
      </c>
      <c r="L11" s="83" t="s">
        <v>21</v>
      </c>
      <c r="M11" s="81"/>
      <c r="N11" s="81"/>
      <c r="O11" s="84"/>
      <c r="P11" s="85" t="s">
        <v>41</v>
      </c>
      <c r="Q11" s="86"/>
      <c r="R11" s="86"/>
      <c r="S11" s="87"/>
      <c r="T11" s="88" t="s">
        <v>52</v>
      </c>
      <c r="U11" s="89"/>
      <c r="V11" s="89"/>
      <c r="W11" s="90"/>
      <c r="X11" s="91" t="s">
        <v>40</v>
      </c>
      <c r="Y11" s="92"/>
      <c r="Z11" s="92"/>
      <c r="AA11" s="92"/>
      <c r="AB11" s="92"/>
      <c r="AC11" s="92"/>
      <c r="AD11" s="93"/>
      <c r="AE11" s="29"/>
      <c r="AF11" s="30"/>
      <c r="AG11" s="12"/>
    </row>
    <row r="12" spans="1:35" ht="24.95" customHeight="1">
      <c r="A12" s="31">
        <v>3</v>
      </c>
      <c r="B12" s="49" t="s">
        <v>48</v>
      </c>
      <c r="C12" s="121">
        <v>0.46527777777777773</v>
      </c>
      <c r="D12" s="122"/>
      <c r="E12" s="80" t="s">
        <v>42</v>
      </c>
      <c r="F12" s="81"/>
      <c r="G12" s="81"/>
      <c r="H12" s="82"/>
      <c r="I12" s="53">
        <v>0</v>
      </c>
      <c r="J12" s="54" t="s">
        <v>32</v>
      </c>
      <c r="K12" s="55">
        <v>0</v>
      </c>
      <c r="L12" s="83" t="s">
        <v>43</v>
      </c>
      <c r="M12" s="81"/>
      <c r="N12" s="81"/>
      <c r="O12" s="84"/>
      <c r="P12" s="85" t="s">
        <v>10</v>
      </c>
      <c r="Q12" s="86"/>
      <c r="R12" s="86"/>
      <c r="S12" s="87"/>
      <c r="T12" s="123" t="s">
        <v>41</v>
      </c>
      <c r="U12" s="86"/>
      <c r="V12" s="86"/>
      <c r="W12" s="124"/>
      <c r="X12" s="91" t="s">
        <v>40</v>
      </c>
      <c r="Y12" s="92"/>
      <c r="Z12" s="92"/>
      <c r="AA12" s="92"/>
      <c r="AB12" s="92"/>
      <c r="AC12" s="92"/>
      <c r="AD12" s="93"/>
      <c r="AE12" s="29"/>
      <c r="AF12" s="30"/>
      <c r="AG12" s="12"/>
    </row>
    <row r="13" spans="1:35" ht="24.95" customHeight="1">
      <c r="A13" s="35">
        <v>4</v>
      </c>
      <c r="B13" s="44" t="s">
        <v>50</v>
      </c>
      <c r="C13" s="100">
        <v>0.61111111111111105</v>
      </c>
      <c r="D13" s="101"/>
      <c r="E13" s="102" t="s">
        <v>43</v>
      </c>
      <c r="F13" s="103"/>
      <c r="G13" s="103"/>
      <c r="H13" s="104"/>
      <c r="I13" s="37">
        <v>0</v>
      </c>
      <c r="J13" s="38" t="s">
        <v>32</v>
      </c>
      <c r="K13" s="39">
        <v>1</v>
      </c>
      <c r="L13" s="113" t="s">
        <v>11</v>
      </c>
      <c r="M13" s="114"/>
      <c r="N13" s="114"/>
      <c r="O13" s="115"/>
      <c r="P13" s="116" t="s">
        <v>10</v>
      </c>
      <c r="Q13" s="117"/>
      <c r="R13" s="117"/>
      <c r="S13" s="118"/>
      <c r="T13" s="119" t="s">
        <v>25</v>
      </c>
      <c r="U13" s="117"/>
      <c r="V13" s="117"/>
      <c r="W13" s="120"/>
      <c r="X13" s="75" t="s">
        <v>40</v>
      </c>
      <c r="Y13" s="76"/>
      <c r="Z13" s="76"/>
      <c r="AA13" s="76"/>
      <c r="AB13" s="76"/>
      <c r="AC13" s="76"/>
      <c r="AD13" s="77"/>
      <c r="AE13" s="29"/>
      <c r="AF13" s="30"/>
      <c r="AG13" s="12"/>
    </row>
    <row r="14" spans="1:35" ht="24.95" customHeight="1">
      <c r="A14" s="36">
        <v>5</v>
      </c>
      <c r="B14" s="45" t="s">
        <v>51</v>
      </c>
      <c r="C14" s="135">
        <v>0.46527777777777773</v>
      </c>
      <c r="D14" s="136"/>
      <c r="E14" s="137" t="s">
        <v>42</v>
      </c>
      <c r="F14" s="138"/>
      <c r="G14" s="138"/>
      <c r="H14" s="139"/>
      <c r="I14" s="41">
        <v>0</v>
      </c>
      <c r="J14" s="42" t="s">
        <v>32</v>
      </c>
      <c r="K14" s="43">
        <v>1</v>
      </c>
      <c r="L14" s="140" t="s">
        <v>11</v>
      </c>
      <c r="M14" s="138"/>
      <c r="N14" s="138"/>
      <c r="O14" s="141"/>
      <c r="P14" s="116" t="s">
        <v>41</v>
      </c>
      <c r="Q14" s="117"/>
      <c r="R14" s="117"/>
      <c r="S14" s="118"/>
      <c r="T14" s="119" t="s">
        <v>25</v>
      </c>
      <c r="U14" s="117"/>
      <c r="V14" s="117"/>
      <c r="W14" s="120"/>
      <c r="X14" s="142" t="s">
        <v>40</v>
      </c>
      <c r="Y14" s="143"/>
      <c r="Z14" s="143"/>
      <c r="AA14" s="143"/>
      <c r="AB14" s="143"/>
      <c r="AC14" s="143"/>
      <c r="AD14" s="144"/>
      <c r="AE14" s="29"/>
      <c r="AF14" s="30"/>
      <c r="AG14" s="12"/>
    </row>
    <row r="15" spans="1:35" ht="24.95" customHeight="1">
      <c r="A15" s="31">
        <v>6</v>
      </c>
      <c r="B15" s="44" t="s">
        <v>49</v>
      </c>
      <c r="C15" s="125">
        <v>0.39583333333333331</v>
      </c>
      <c r="D15" s="126"/>
      <c r="E15" s="127" t="s">
        <v>21</v>
      </c>
      <c r="F15" s="114"/>
      <c r="G15" s="114"/>
      <c r="H15" s="128"/>
      <c r="I15" s="32"/>
      <c r="J15" s="33" t="s">
        <v>32</v>
      </c>
      <c r="K15" s="34"/>
      <c r="L15" s="113" t="s">
        <v>43</v>
      </c>
      <c r="M15" s="114"/>
      <c r="N15" s="114"/>
      <c r="O15" s="115"/>
      <c r="P15" s="129" t="s">
        <v>53</v>
      </c>
      <c r="Q15" s="130"/>
      <c r="R15" s="130"/>
      <c r="S15" s="131"/>
      <c r="T15" s="132" t="s">
        <v>10</v>
      </c>
      <c r="U15" s="133"/>
      <c r="V15" s="133"/>
      <c r="W15" s="134"/>
      <c r="X15" s="75" t="s">
        <v>40</v>
      </c>
      <c r="Y15" s="76"/>
      <c r="Z15" s="76"/>
      <c r="AA15" s="76"/>
      <c r="AB15" s="76"/>
      <c r="AC15" s="76"/>
      <c r="AD15" s="77"/>
      <c r="AE15" s="29"/>
      <c r="AF15" s="30"/>
      <c r="AG15" s="12"/>
    </row>
    <row r="16" spans="1:35" ht="15" customHeight="1">
      <c r="A16" s="7"/>
      <c r="B16" s="7"/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4"/>
      <c r="Q16" s="14"/>
      <c r="R16" s="14"/>
      <c r="S16" s="14"/>
      <c r="T16" s="14"/>
      <c r="U16" s="14"/>
      <c r="V16" s="14"/>
      <c r="W16" s="7"/>
      <c r="X16" s="7"/>
      <c r="Y16" s="7"/>
      <c r="AB16" s="8"/>
      <c r="AC16" s="8"/>
      <c r="AD16" s="13"/>
      <c r="AE16" s="13"/>
      <c r="AF16" s="8"/>
      <c r="AG16" s="8"/>
      <c r="AH16" s="8"/>
      <c r="AI16" s="8"/>
    </row>
    <row r="17" spans="1:30" ht="15" customHeight="1">
      <c r="A17" s="158" t="s">
        <v>33</v>
      </c>
      <c r="B17" s="159"/>
      <c r="C17" s="160" t="str">
        <f>B18</f>
        <v>エボルティーボ</v>
      </c>
      <c r="D17" s="161"/>
      <c r="E17" s="162"/>
      <c r="F17" s="160" t="str">
        <f>B20</f>
        <v>七ヶ浜SC</v>
      </c>
      <c r="G17" s="161"/>
      <c r="H17" s="162"/>
      <c r="I17" s="160" t="str">
        <f>B22</f>
        <v>リベルタ</v>
      </c>
      <c r="J17" s="161"/>
      <c r="K17" s="162"/>
      <c r="L17" s="160" t="str">
        <f>B24</f>
        <v>東六クラブ</v>
      </c>
      <c r="M17" s="161"/>
      <c r="N17" s="162"/>
      <c r="O17" s="97" t="s">
        <v>34</v>
      </c>
      <c r="P17" s="99"/>
      <c r="Q17" s="97" t="s">
        <v>35</v>
      </c>
      <c r="R17" s="99"/>
      <c r="S17" s="97" t="s">
        <v>36</v>
      </c>
      <c r="T17" s="99"/>
      <c r="U17" s="97" t="s">
        <v>37</v>
      </c>
      <c r="V17" s="99"/>
      <c r="W17" s="97" t="s">
        <v>38</v>
      </c>
      <c r="X17" s="99"/>
    </row>
    <row r="18" spans="1:30" ht="15" customHeight="1">
      <c r="A18" s="145">
        <v>1</v>
      </c>
      <c r="B18" s="147" t="s">
        <v>11</v>
      </c>
      <c r="C18" s="149" t="str">
        <f>IF(OR(C19="",E19=""),"",IF(C19=E19,"△",IF(C19&gt;E19,"○","●")))</f>
        <v/>
      </c>
      <c r="D18" s="150"/>
      <c r="E18" s="151"/>
      <c r="F18" s="155" t="str">
        <f>IF(OR(F19="",H19=""),"",IF(F19=H19,"△",IF(F19&gt;H19,"○","●")))</f>
        <v>○</v>
      </c>
      <c r="G18" s="156"/>
      <c r="H18" s="157"/>
      <c r="I18" s="155" t="str">
        <f>IF(OR(I19="",K19=""),"",IF(I19=K19,"△",IF(I19&gt;K19,"○","●")))</f>
        <v>○</v>
      </c>
      <c r="J18" s="156"/>
      <c r="K18" s="157"/>
      <c r="L18" s="155" t="str">
        <f>IF(OR(L19="",N19=""),"",IF(L19=N19,"△",IF(L19&gt;N19,"○","●")))</f>
        <v>○</v>
      </c>
      <c r="M18" s="156"/>
      <c r="N18" s="157"/>
      <c r="O18" s="163">
        <f>SUM(AC18:AC19)</f>
        <v>9</v>
      </c>
      <c r="P18" s="164"/>
      <c r="Q18" s="163">
        <v>6</v>
      </c>
      <c r="R18" s="164"/>
      <c r="S18" s="163">
        <v>0</v>
      </c>
      <c r="T18" s="164"/>
      <c r="U18" s="163">
        <v>6</v>
      </c>
      <c r="V18" s="164"/>
      <c r="W18" s="163">
        <v>1</v>
      </c>
      <c r="X18" s="164"/>
      <c r="AC18" s="15">
        <f>COUNTIF(C18:N19,"○")*3</f>
        <v>9</v>
      </c>
      <c r="AD18" s="16" t="e">
        <f>SUM(C19+F19+I19+L19+#REF!)</f>
        <v>#REF!</v>
      </c>
    </row>
    <row r="19" spans="1:30" ht="15" customHeight="1">
      <c r="A19" s="146"/>
      <c r="B19" s="148"/>
      <c r="C19" s="152"/>
      <c r="D19" s="153"/>
      <c r="E19" s="154"/>
      <c r="F19" s="18">
        <v>1</v>
      </c>
      <c r="G19" s="19" t="s">
        <v>39</v>
      </c>
      <c r="H19" s="20">
        <v>0</v>
      </c>
      <c r="I19" s="18">
        <v>4</v>
      </c>
      <c r="J19" s="19" t="s">
        <v>39</v>
      </c>
      <c r="K19" s="20">
        <v>0</v>
      </c>
      <c r="L19" s="18">
        <v>1</v>
      </c>
      <c r="M19" s="19" t="s">
        <v>39</v>
      </c>
      <c r="N19" s="20">
        <v>0</v>
      </c>
      <c r="O19" s="165"/>
      <c r="P19" s="166"/>
      <c r="Q19" s="165"/>
      <c r="R19" s="166"/>
      <c r="S19" s="165"/>
      <c r="T19" s="166"/>
      <c r="U19" s="165"/>
      <c r="V19" s="166"/>
      <c r="W19" s="165"/>
      <c r="X19" s="166"/>
      <c r="AC19" s="15">
        <f>COUNTIF(C18:N19,"△")</f>
        <v>0</v>
      </c>
      <c r="AD19" s="16" t="e">
        <f>SUM(E19+H19+K19+N19+#REF!)</f>
        <v>#REF!</v>
      </c>
    </row>
    <row r="20" spans="1:30" ht="15" customHeight="1">
      <c r="A20" s="167">
        <v>2</v>
      </c>
      <c r="B20" s="169" t="s">
        <v>16</v>
      </c>
      <c r="C20" s="171" t="str">
        <f>IF(OR(C21="",E21=""),"",IF(C21=E21,"△",IF(C21&gt;E21,"○","●")))</f>
        <v>●</v>
      </c>
      <c r="D20" s="172"/>
      <c r="E20" s="173"/>
      <c r="F20" s="174" t="str">
        <f>IF(OR(F21="",H21=""),"",IF(F21=H21,"△",IF(F21&gt;H21,"○","●")))</f>
        <v/>
      </c>
      <c r="G20" s="175"/>
      <c r="H20" s="176"/>
      <c r="I20" s="171" t="str">
        <f>IF(OR(I21="",K21=""),"",IF(I21=K21,"△",IF(I21&gt;K21,"○","●")))</f>
        <v>○</v>
      </c>
      <c r="J20" s="172"/>
      <c r="K20" s="173"/>
      <c r="L20" s="171" t="str">
        <f>IF(OR(L21="",N21=""),"",IF(L21=N21,"△",IF(L21&gt;N21,"○","●")))</f>
        <v>△</v>
      </c>
      <c r="M20" s="172"/>
      <c r="N20" s="173"/>
      <c r="O20" s="180">
        <f>SUM(AC20:AC21)</f>
        <v>4</v>
      </c>
      <c r="P20" s="181"/>
      <c r="Q20" s="180">
        <v>1</v>
      </c>
      <c r="R20" s="181"/>
      <c r="S20" s="180">
        <v>1</v>
      </c>
      <c r="T20" s="181"/>
      <c r="U20" s="180">
        <v>0</v>
      </c>
      <c r="V20" s="181"/>
      <c r="W20" s="180">
        <v>2</v>
      </c>
      <c r="X20" s="181"/>
      <c r="AC20" s="15">
        <f>COUNTIF(C20:N21,"○")*3</f>
        <v>3</v>
      </c>
      <c r="AD20" s="16" t="e">
        <f>SUM(C21+F21+I21+L21+#REF!)</f>
        <v>#REF!</v>
      </c>
    </row>
    <row r="21" spans="1:30" ht="15" customHeight="1">
      <c r="A21" s="168"/>
      <c r="B21" s="170"/>
      <c r="C21" s="46">
        <v>0</v>
      </c>
      <c r="D21" s="47" t="s">
        <v>39</v>
      </c>
      <c r="E21" s="48">
        <v>1</v>
      </c>
      <c r="F21" s="177"/>
      <c r="G21" s="178"/>
      <c r="H21" s="179"/>
      <c r="I21" s="46">
        <v>1</v>
      </c>
      <c r="J21" s="47" t="s">
        <v>39</v>
      </c>
      <c r="K21" s="48">
        <v>0</v>
      </c>
      <c r="L21" s="46">
        <v>0</v>
      </c>
      <c r="M21" s="47" t="s">
        <v>39</v>
      </c>
      <c r="N21" s="48">
        <v>0</v>
      </c>
      <c r="O21" s="182"/>
      <c r="P21" s="183"/>
      <c r="Q21" s="182"/>
      <c r="R21" s="183"/>
      <c r="S21" s="182"/>
      <c r="T21" s="183"/>
      <c r="U21" s="182"/>
      <c r="V21" s="183"/>
      <c r="W21" s="182"/>
      <c r="X21" s="183"/>
      <c r="AC21" s="15">
        <f>COUNTIF(C20:N21,"△")</f>
        <v>1</v>
      </c>
      <c r="AD21" s="16" t="e">
        <f>SUM(E21+H21+K21+N21+#REF!)</f>
        <v>#REF!</v>
      </c>
    </row>
    <row r="22" spans="1:30" ht="15" customHeight="1">
      <c r="A22" s="145">
        <v>3</v>
      </c>
      <c r="B22" s="184" t="s">
        <v>45</v>
      </c>
      <c r="C22" s="155" t="str">
        <f>IF(OR(C23="",E23=""),"",IF(C23=E23,"△",IF(C23&gt;E23,"○","●")))</f>
        <v>●</v>
      </c>
      <c r="D22" s="156"/>
      <c r="E22" s="157"/>
      <c r="F22" s="155" t="str">
        <f>IF(OR(F23="",H23=""),"",IF(F23=H23,"△",IF(F23&gt;H23,"○","●")))</f>
        <v>●</v>
      </c>
      <c r="G22" s="156"/>
      <c r="H22" s="157"/>
      <c r="I22" s="149" t="str">
        <f>IF(OR(I23="",K23=""),"",IF(I23=K23,"△",IF(I23&gt;K23,"○","●")))</f>
        <v/>
      </c>
      <c r="J22" s="150"/>
      <c r="K22" s="151"/>
      <c r="L22" s="155" t="str">
        <f>IF(OR(L23="",N23=""),"",IF(L23=N23,"△",IF(L23&gt;N23,"○","●")))</f>
        <v/>
      </c>
      <c r="M22" s="156"/>
      <c r="N22" s="157"/>
      <c r="O22" s="163">
        <f>SUM(AC22:AC23)</f>
        <v>0</v>
      </c>
      <c r="P22" s="164"/>
      <c r="Q22" s="163">
        <v>0</v>
      </c>
      <c r="R22" s="164"/>
      <c r="S22" s="163">
        <v>5</v>
      </c>
      <c r="T22" s="164"/>
      <c r="U22" s="163">
        <v>-5</v>
      </c>
      <c r="V22" s="164"/>
      <c r="W22" s="163">
        <v>4</v>
      </c>
      <c r="X22" s="164"/>
      <c r="AC22" s="15">
        <f>COUNTIF(C22:N23,"○")*3</f>
        <v>0</v>
      </c>
      <c r="AD22" s="16" t="e">
        <f>SUM(C23+F23+I23+L23+#REF!)</f>
        <v>#REF!</v>
      </c>
    </row>
    <row r="23" spans="1:30" ht="15" customHeight="1">
      <c r="A23" s="146"/>
      <c r="B23" s="185"/>
      <c r="C23" s="18">
        <v>0</v>
      </c>
      <c r="D23" s="19" t="s">
        <v>39</v>
      </c>
      <c r="E23" s="20">
        <v>4</v>
      </c>
      <c r="F23" s="18">
        <v>0</v>
      </c>
      <c r="G23" s="19" t="s">
        <v>39</v>
      </c>
      <c r="H23" s="20">
        <v>1</v>
      </c>
      <c r="I23" s="152"/>
      <c r="J23" s="153"/>
      <c r="K23" s="154"/>
      <c r="L23" s="18"/>
      <c r="M23" s="19" t="s">
        <v>39</v>
      </c>
      <c r="N23" s="20"/>
      <c r="O23" s="165"/>
      <c r="P23" s="166"/>
      <c r="Q23" s="165"/>
      <c r="R23" s="166"/>
      <c r="S23" s="165"/>
      <c r="T23" s="166"/>
      <c r="U23" s="165"/>
      <c r="V23" s="166"/>
      <c r="W23" s="165"/>
      <c r="X23" s="166"/>
      <c r="AC23" s="15">
        <f>COUNTIF(C22:N23,"△")</f>
        <v>0</v>
      </c>
      <c r="AD23" s="16" t="e">
        <f>SUM(E23+H23+K23+N23+#REF!)</f>
        <v>#REF!</v>
      </c>
    </row>
    <row r="24" spans="1:30" ht="15" customHeight="1">
      <c r="A24" s="145">
        <v>4</v>
      </c>
      <c r="B24" s="184" t="s">
        <v>26</v>
      </c>
      <c r="C24" s="155" t="str">
        <f>IF(OR(C25="",E25=""),"",IF(C25=E25,"△",IF(C25&gt;E25,"○","●")))</f>
        <v>●</v>
      </c>
      <c r="D24" s="156"/>
      <c r="E24" s="157"/>
      <c r="F24" s="155" t="str">
        <f>IF(OR(F25="",H25=""),"",IF(F25=H25,"△",IF(F25&gt;H25,"○","●")))</f>
        <v>△</v>
      </c>
      <c r="G24" s="156"/>
      <c r="H24" s="157"/>
      <c r="I24" s="155" t="str">
        <f>IF(OR(I25="",K25=""),"",IF(I25=K25,"△",IF(I25&gt;K25,"○","●")))</f>
        <v/>
      </c>
      <c r="J24" s="156"/>
      <c r="K24" s="157"/>
      <c r="L24" s="149" t="str">
        <f>IF(OR(L25="",N25=""),"",IF(L25=N25,"△",IF(L25&gt;N25,"○","●")))</f>
        <v/>
      </c>
      <c r="M24" s="150"/>
      <c r="N24" s="151"/>
      <c r="O24" s="163">
        <f>SUM(AC24:AC25)</f>
        <v>1</v>
      </c>
      <c r="P24" s="164"/>
      <c r="Q24" s="163">
        <v>0</v>
      </c>
      <c r="R24" s="164"/>
      <c r="S24" s="163">
        <v>1</v>
      </c>
      <c r="T24" s="164"/>
      <c r="U24" s="163">
        <v>-1</v>
      </c>
      <c r="V24" s="164"/>
      <c r="W24" s="163">
        <v>3</v>
      </c>
      <c r="X24" s="164"/>
      <c r="AC24" s="15">
        <f>COUNTIF(C24:N25,"○")*3</f>
        <v>0</v>
      </c>
      <c r="AD24" s="16" t="e">
        <f>SUM(C25+F25+I25+L25+#REF!)</f>
        <v>#REF!</v>
      </c>
    </row>
    <row r="25" spans="1:30" ht="15" customHeight="1">
      <c r="A25" s="146"/>
      <c r="B25" s="185"/>
      <c r="C25" s="18">
        <v>0</v>
      </c>
      <c r="D25" s="19" t="s">
        <v>39</v>
      </c>
      <c r="E25" s="20">
        <v>1</v>
      </c>
      <c r="F25" s="18">
        <v>0</v>
      </c>
      <c r="G25" s="19" t="s">
        <v>39</v>
      </c>
      <c r="H25" s="20">
        <v>0</v>
      </c>
      <c r="I25" s="18"/>
      <c r="J25" s="19" t="s">
        <v>39</v>
      </c>
      <c r="K25" s="20"/>
      <c r="L25" s="152"/>
      <c r="M25" s="153"/>
      <c r="N25" s="154"/>
      <c r="O25" s="165"/>
      <c r="P25" s="166"/>
      <c r="Q25" s="165"/>
      <c r="R25" s="166"/>
      <c r="S25" s="165"/>
      <c r="T25" s="166"/>
      <c r="U25" s="165"/>
      <c r="V25" s="166"/>
      <c r="W25" s="165"/>
      <c r="X25" s="166"/>
      <c r="Y25" s="21"/>
      <c r="AC25" s="15">
        <f>COUNTIF(C24:N25,"△")</f>
        <v>1</v>
      </c>
      <c r="AD25" s="16" t="e">
        <f>SUM(E25+H25+K25+N25+#REF!)</f>
        <v>#REF!</v>
      </c>
    </row>
    <row r="26" spans="1:30" ht="15" customHeight="1">
      <c r="A26" s="12"/>
      <c r="B26" s="40"/>
      <c r="C26" s="22" t="str">
        <f>IF(OR(C27="",E27=""),"",IF(C27=E27,"△",IF(C27&gt;E27,"○","●")))</f>
        <v/>
      </c>
      <c r="D26" s="22"/>
      <c r="E26" s="22"/>
      <c r="F26" s="22" t="str">
        <f>IF(OR(F27="",H27=""),"",IF(F27=H27,"△",IF(F27&gt;H27,"○","●")))</f>
        <v/>
      </c>
      <c r="G26" s="22"/>
      <c r="H26" s="22"/>
      <c r="I26" s="22" t="str">
        <f>IF(OR(I27="",K27=""),"",IF(I27=K27,"△",IF(I27&gt;K27,"○","●")))</f>
        <v/>
      </c>
      <c r="J26" s="22"/>
      <c r="K26" s="22"/>
      <c r="L26" s="22" t="str">
        <f>IF(OR(L27="",N27=""),"",IF(L27=N27,"△",IF(L27&gt;N27,"○","●")))</f>
        <v/>
      </c>
      <c r="M26" s="22"/>
      <c r="N26" s="22"/>
      <c r="O26" s="22" t="str">
        <f>IF(OR(O27="",Q27=""),"",IF(O27=Q27,"△",IF(O27&gt;Q27,"○","●")))</f>
        <v/>
      </c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2"/>
      <c r="AC26" s="15">
        <f>COUNTIF(C26:Q27,"○")*3</f>
        <v>0</v>
      </c>
      <c r="AD26" s="16">
        <f>SUM(C27+F27+I27+L27+O27)</f>
        <v>0</v>
      </c>
    </row>
    <row r="27" spans="1:30" ht="15" customHeight="1">
      <c r="A27" s="12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2"/>
      <c r="AC27" s="15">
        <f>COUNTIF(C26:Q27,"△")</f>
        <v>0</v>
      </c>
      <c r="AD27" s="16">
        <f>SUM(E27+H27+K27+N27+Q27)</f>
        <v>0</v>
      </c>
    </row>
  </sheetData>
  <mergeCells count="122">
    <mergeCell ref="U22:V23"/>
    <mergeCell ref="W22:X23"/>
    <mergeCell ref="L22:N22"/>
    <mergeCell ref="S20:T21"/>
    <mergeCell ref="U20:V21"/>
    <mergeCell ref="W20:X21"/>
    <mergeCell ref="U18:V19"/>
    <mergeCell ref="W18:X19"/>
    <mergeCell ref="A24:A25"/>
    <mergeCell ref="B24:B25"/>
    <mergeCell ref="C24:E24"/>
    <mergeCell ref="F24:H24"/>
    <mergeCell ref="I24:K24"/>
    <mergeCell ref="A22:A23"/>
    <mergeCell ref="B22:B23"/>
    <mergeCell ref="C22:E22"/>
    <mergeCell ref="F22:H22"/>
    <mergeCell ref="I22:K23"/>
    <mergeCell ref="L24:N25"/>
    <mergeCell ref="O24:P25"/>
    <mergeCell ref="Q24:R25"/>
    <mergeCell ref="S24:T25"/>
    <mergeCell ref="U24:V25"/>
    <mergeCell ref="W24:X25"/>
    <mergeCell ref="A20:A21"/>
    <mergeCell ref="B20:B21"/>
    <mergeCell ref="C20:E20"/>
    <mergeCell ref="O22:P23"/>
    <mergeCell ref="Q22:R23"/>
    <mergeCell ref="S22:T23"/>
    <mergeCell ref="F20:H21"/>
    <mergeCell ref="I20:K20"/>
    <mergeCell ref="Q17:R17"/>
    <mergeCell ref="S17:T17"/>
    <mergeCell ref="L20:N20"/>
    <mergeCell ref="O20:P21"/>
    <mergeCell ref="Q20:R21"/>
    <mergeCell ref="U17:V17"/>
    <mergeCell ref="W17:X17"/>
    <mergeCell ref="A18:A19"/>
    <mergeCell ref="B18:B19"/>
    <mergeCell ref="C18:E19"/>
    <mergeCell ref="F18:H18"/>
    <mergeCell ref="I18:K18"/>
    <mergeCell ref="L18:N18"/>
    <mergeCell ref="A17:B17"/>
    <mergeCell ref="C17:E17"/>
    <mergeCell ref="F17:H17"/>
    <mergeCell ref="I17:K17"/>
    <mergeCell ref="L17:N17"/>
    <mergeCell ref="O17:P17"/>
    <mergeCell ref="O18:P19"/>
    <mergeCell ref="Q18:R19"/>
    <mergeCell ref="S18:T19"/>
    <mergeCell ref="C15:D15"/>
    <mergeCell ref="E15:H15"/>
    <mergeCell ref="L15:O15"/>
    <mergeCell ref="P15:S15"/>
    <mergeCell ref="T15:W15"/>
    <mergeCell ref="X15:AD15"/>
    <mergeCell ref="C14:D14"/>
    <mergeCell ref="E14:H14"/>
    <mergeCell ref="L14:O14"/>
    <mergeCell ref="P14:S14"/>
    <mergeCell ref="T14:W14"/>
    <mergeCell ref="X14:AD14"/>
    <mergeCell ref="C13:D13"/>
    <mergeCell ref="E13:H13"/>
    <mergeCell ref="L13:O13"/>
    <mergeCell ref="P13:S13"/>
    <mergeCell ref="T13:W13"/>
    <mergeCell ref="X13:AD13"/>
    <mergeCell ref="C12:D12"/>
    <mergeCell ref="E12:H12"/>
    <mergeCell ref="L12:O12"/>
    <mergeCell ref="P12:S12"/>
    <mergeCell ref="T12:W12"/>
    <mergeCell ref="X12:AD12"/>
    <mergeCell ref="B7:C7"/>
    <mergeCell ref="D7:J7"/>
    <mergeCell ref="K7:P7"/>
    <mergeCell ref="Q7:W7"/>
    <mergeCell ref="X7:AD7"/>
    <mergeCell ref="X10:AD10"/>
    <mergeCell ref="C11:D11"/>
    <mergeCell ref="E11:H11"/>
    <mergeCell ref="L11:O11"/>
    <mergeCell ref="P11:S11"/>
    <mergeCell ref="T11:W11"/>
    <mergeCell ref="X11:AD11"/>
    <mergeCell ref="A8:D8"/>
    <mergeCell ref="C9:D9"/>
    <mergeCell ref="E9:O9"/>
    <mergeCell ref="P9:W9"/>
    <mergeCell ref="X9:AD9"/>
    <mergeCell ref="C10:D10"/>
    <mergeCell ref="E10:H10"/>
    <mergeCell ref="L10:O10"/>
    <mergeCell ref="P10:S10"/>
    <mergeCell ref="T10:W10"/>
    <mergeCell ref="B5:C5"/>
    <mergeCell ref="D5:J5"/>
    <mergeCell ref="K5:P5"/>
    <mergeCell ref="Q5:W5"/>
    <mergeCell ref="X5:AD5"/>
    <mergeCell ref="B6:C6"/>
    <mergeCell ref="D6:J6"/>
    <mergeCell ref="K6:P6"/>
    <mergeCell ref="Q6:W6"/>
    <mergeCell ref="X6:AD6"/>
    <mergeCell ref="A1:AE1"/>
    <mergeCell ref="A2:AE2"/>
    <mergeCell ref="B3:C3"/>
    <mergeCell ref="D3:J3"/>
    <mergeCell ref="K3:P3"/>
    <mergeCell ref="Q3:W3"/>
    <mergeCell ref="X3:AD3"/>
    <mergeCell ref="B4:C4"/>
    <mergeCell ref="D4:J4"/>
    <mergeCell ref="K4:P4"/>
    <mergeCell ref="Q4:W4"/>
    <mergeCell ref="X4:AD4"/>
  </mergeCells>
  <phoneticPr fontId="3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" zoomScaleNormal="100" zoomScaleSheetLayoutView="100" workbookViewId="0">
      <selection activeCell="K18" sqref="K18"/>
    </sheetView>
  </sheetViews>
  <sheetFormatPr defaultRowHeight="13.5"/>
  <cols>
    <col min="1" max="1" width="9" style="228"/>
    <col min="2" max="2" width="10.25" style="228" customWidth="1"/>
    <col min="3" max="3" width="11.25" style="228" customWidth="1"/>
    <col min="4" max="4" width="9" style="228"/>
    <col min="5" max="6" width="11.25" style="228" customWidth="1"/>
    <col min="7" max="7" width="13" style="228" customWidth="1"/>
    <col min="8" max="8" width="11.5" style="228" customWidth="1"/>
    <col min="9" max="9" width="9" style="228"/>
    <col min="10" max="257" width="9" style="229"/>
    <col min="258" max="258" width="10.25" style="229" customWidth="1"/>
    <col min="259" max="259" width="11.25" style="229" customWidth="1"/>
    <col min="260" max="260" width="9" style="229"/>
    <col min="261" max="262" width="11.25" style="229" customWidth="1"/>
    <col min="263" max="263" width="13" style="229" customWidth="1"/>
    <col min="264" max="264" width="11.5" style="229" customWidth="1"/>
    <col min="265" max="513" width="9" style="229"/>
    <col min="514" max="514" width="10.25" style="229" customWidth="1"/>
    <col min="515" max="515" width="11.25" style="229" customWidth="1"/>
    <col min="516" max="516" width="9" style="229"/>
    <col min="517" max="518" width="11.25" style="229" customWidth="1"/>
    <col min="519" max="519" width="13" style="229" customWidth="1"/>
    <col min="520" max="520" width="11.5" style="229" customWidth="1"/>
    <col min="521" max="769" width="9" style="229"/>
    <col min="770" max="770" width="10.25" style="229" customWidth="1"/>
    <col min="771" max="771" width="11.25" style="229" customWidth="1"/>
    <col min="772" max="772" width="9" style="229"/>
    <col min="773" max="774" width="11.25" style="229" customWidth="1"/>
    <col min="775" max="775" width="13" style="229" customWidth="1"/>
    <col min="776" max="776" width="11.5" style="229" customWidth="1"/>
    <col min="777" max="1025" width="9" style="229"/>
    <col min="1026" max="1026" width="10.25" style="229" customWidth="1"/>
    <col min="1027" max="1027" width="11.25" style="229" customWidth="1"/>
    <col min="1028" max="1028" width="9" style="229"/>
    <col min="1029" max="1030" width="11.25" style="229" customWidth="1"/>
    <col min="1031" max="1031" width="13" style="229" customWidth="1"/>
    <col min="1032" max="1032" width="11.5" style="229" customWidth="1"/>
    <col min="1033" max="1281" width="9" style="229"/>
    <col min="1282" max="1282" width="10.25" style="229" customWidth="1"/>
    <col min="1283" max="1283" width="11.25" style="229" customWidth="1"/>
    <col min="1284" max="1284" width="9" style="229"/>
    <col min="1285" max="1286" width="11.25" style="229" customWidth="1"/>
    <col min="1287" max="1287" width="13" style="229" customWidth="1"/>
    <col min="1288" max="1288" width="11.5" style="229" customWidth="1"/>
    <col min="1289" max="1537" width="9" style="229"/>
    <col min="1538" max="1538" width="10.25" style="229" customWidth="1"/>
    <col min="1539" max="1539" width="11.25" style="229" customWidth="1"/>
    <col min="1540" max="1540" width="9" style="229"/>
    <col min="1541" max="1542" width="11.25" style="229" customWidth="1"/>
    <col min="1543" max="1543" width="13" style="229" customWidth="1"/>
    <col min="1544" max="1544" width="11.5" style="229" customWidth="1"/>
    <col min="1545" max="1793" width="9" style="229"/>
    <col min="1794" max="1794" width="10.25" style="229" customWidth="1"/>
    <col min="1795" max="1795" width="11.25" style="229" customWidth="1"/>
    <col min="1796" max="1796" width="9" style="229"/>
    <col min="1797" max="1798" width="11.25" style="229" customWidth="1"/>
    <col min="1799" max="1799" width="13" style="229" customWidth="1"/>
    <col min="1800" max="1800" width="11.5" style="229" customWidth="1"/>
    <col min="1801" max="2049" width="9" style="229"/>
    <col min="2050" max="2050" width="10.25" style="229" customWidth="1"/>
    <col min="2051" max="2051" width="11.25" style="229" customWidth="1"/>
    <col min="2052" max="2052" width="9" style="229"/>
    <col min="2053" max="2054" width="11.25" style="229" customWidth="1"/>
    <col min="2055" max="2055" width="13" style="229" customWidth="1"/>
    <col min="2056" max="2056" width="11.5" style="229" customWidth="1"/>
    <col min="2057" max="2305" width="9" style="229"/>
    <col min="2306" max="2306" width="10.25" style="229" customWidth="1"/>
    <col min="2307" max="2307" width="11.25" style="229" customWidth="1"/>
    <col min="2308" max="2308" width="9" style="229"/>
    <col min="2309" max="2310" width="11.25" style="229" customWidth="1"/>
    <col min="2311" max="2311" width="13" style="229" customWidth="1"/>
    <col min="2312" max="2312" width="11.5" style="229" customWidth="1"/>
    <col min="2313" max="2561" width="9" style="229"/>
    <col min="2562" max="2562" width="10.25" style="229" customWidth="1"/>
    <col min="2563" max="2563" width="11.25" style="229" customWidth="1"/>
    <col min="2564" max="2564" width="9" style="229"/>
    <col min="2565" max="2566" width="11.25" style="229" customWidth="1"/>
    <col min="2567" max="2567" width="13" style="229" customWidth="1"/>
    <col min="2568" max="2568" width="11.5" style="229" customWidth="1"/>
    <col min="2569" max="2817" width="9" style="229"/>
    <col min="2818" max="2818" width="10.25" style="229" customWidth="1"/>
    <col min="2819" max="2819" width="11.25" style="229" customWidth="1"/>
    <col min="2820" max="2820" width="9" style="229"/>
    <col min="2821" max="2822" width="11.25" style="229" customWidth="1"/>
    <col min="2823" max="2823" width="13" style="229" customWidth="1"/>
    <col min="2824" max="2824" width="11.5" style="229" customWidth="1"/>
    <col min="2825" max="3073" width="9" style="229"/>
    <col min="3074" max="3074" width="10.25" style="229" customWidth="1"/>
    <col min="3075" max="3075" width="11.25" style="229" customWidth="1"/>
    <col min="3076" max="3076" width="9" style="229"/>
    <col min="3077" max="3078" width="11.25" style="229" customWidth="1"/>
    <col min="3079" max="3079" width="13" style="229" customWidth="1"/>
    <col min="3080" max="3080" width="11.5" style="229" customWidth="1"/>
    <col min="3081" max="3329" width="9" style="229"/>
    <col min="3330" max="3330" width="10.25" style="229" customWidth="1"/>
    <col min="3331" max="3331" width="11.25" style="229" customWidth="1"/>
    <col min="3332" max="3332" width="9" style="229"/>
    <col min="3333" max="3334" width="11.25" style="229" customWidth="1"/>
    <col min="3335" max="3335" width="13" style="229" customWidth="1"/>
    <col min="3336" max="3336" width="11.5" style="229" customWidth="1"/>
    <col min="3337" max="3585" width="9" style="229"/>
    <col min="3586" max="3586" width="10.25" style="229" customWidth="1"/>
    <col min="3587" max="3587" width="11.25" style="229" customWidth="1"/>
    <col min="3588" max="3588" width="9" style="229"/>
    <col min="3589" max="3590" width="11.25" style="229" customWidth="1"/>
    <col min="3591" max="3591" width="13" style="229" customWidth="1"/>
    <col min="3592" max="3592" width="11.5" style="229" customWidth="1"/>
    <col min="3593" max="3841" width="9" style="229"/>
    <col min="3842" max="3842" width="10.25" style="229" customWidth="1"/>
    <col min="3843" max="3843" width="11.25" style="229" customWidth="1"/>
    <col min="3844" max="3844" width="9" style="229"/>
    <col min="3845" max="3846" width="11.25" style="229" customWidth="1"/>
    <col min="3847" max="3847" width="13" style="229" customWidth="1"/>
    <col min="3848" max="3848" width="11.5" style="229" customWidth="1"/>
    <col min="3849" max="4097" width="9" style="229"/>
    <col min="4098" max="4098" width="10.25" style="229" customWidth="1"/>
    <col min="4099" max="4099" width="11.25" style="229" customWidth="1"/>
    <col min="4100" max="4100" width="9" style="229"/>
    <col min="4101" max="4102" width="11.25" style="229" customWidth="1"/>
    <col min="4103" max="4103" width="13" style="229" customWidth="1"/>
    <col min="4104" max="4104" width="11.5" style="229" customWidth="1"/>
    <col min="4105" max="4353" width="9" style="229"/>
    <col min="4354" max="4354" width="10.25" style="229" customWidth="1"/>
    <col min="4355" max="4355" width="11.25" style="229" customWidth="1"/>
    <col min="4356" max="4356" width="9" style="229"/>
    <col min="4357" max="4358" width="11.25" style="229" customWidth="1"/>
    <col min="4359" max="4359" width="13" style="229" customWidth="1"/>
    <col min="4360" max="4360" width="11.5" style="229" customWidth="1"/>
    <col min="4361" max="4609" width="9" style="229"/>
    <col min="4610" max="4610" width="10.25" style="229" customWidth="1"/>
    <col min="4611" max="4611" width="11.25" style="229" customWidth="1"/>
    <col min="4612" max="4612" width="9" style="229"/>
    <col min="4613" max="4614" width="11.25" style="229" customWidth="1"/>
    <col min="4615" max="4615" width="13" style="229" customWidth="1"/>
    <col min="4616" max="4616" width="11.5" style="229" customWidth="1"/>
    <col min="4617" max="4865" width="9" style="229"/>
    <col min="4866" max="4866" width="10.25" style="229" customWidth="1"/>
    <col min="4867" max="4867" width="11.25" style="229" customWidth="1"/>
    <col min="4868" max="4868" width="9" style="229"/>
    <col min="4869" max="4870" width="11.25" style="229" customWidth="1"/>
    <col min="4871" max="4871" width="13" style="229" customWidth="1"/>
    <col min="4872" max="4872" width="11.5" style="229" customWidth="1"/>
    <col min="4873" max="5121" width="9" style="229"/>
    <col min="5122" max="5122" width="10.25" style="229" customWidth="1"/>
    <col min="5123" max="5123" width="11.25" style="229" customWidth="1"/>
    <col min="5124" max="5124" width="9" style="229"/>
    <col min="5125" max="5126" width="11.25" style="229" customWidth="1"/>
    <col min="5127" max="5127" width="13" style="229" customWidth="1"/>
    <col min="5128" max="5128" width="11.5" style="229" customWidth="1"/>
    <col min="5129" max="5377" width="9" style="229"/>
    <col min="5378" max="5378" width="10.25" style="229" customWidth="1"/>
    <col min="5379" max="5379" width="11.25" style="229" customWidth="1"/>
    <col min="5380" max="5380" width="9" style="229"/>
    <col min="5381" max="5382" width="11.25" style="229" customWidth="1"/>
    <col min="5383" max="5383" width="13" style="229" customWidth="1"/>
    <col min="5384" max="5384" width="11.5" style="229" customWidth="1"/>
    <col min="5385" max="5633" width="9" style="229"/>
    <col min="5634" max="5634" width="10.25" style="229" customWidth="1"/>
    <col min="5635" max="5635" width="11.25" style="229" customWidth="1"/>
    <col min="5636" max="5636" width="9" style="229"/>
    <col min="5637" max="5638" width="11.25" style="229" customWidth="1"/>
    <col min="5639" max="5639" width="13" style="229" customWidth="1"/>
    <col min="5640" max="5640" width="11.5" style="229" customWidth="1"/>
    <col min="5641" max="5889" width="9" style="229"/>
    <col min="5890" max="5890" width="10.25" style="229" customWidth="1"/>
    <col min="5891" max="5891" width="11.25" style="229" customWidth="1"/>
    <col min="5892" max="5892" width="9" style="229"/>
    <col min="5893" max="5894" width="11.25" style="229" customWidth="1"/>
    <col min="5895" max="5895" width="13" style="229" customWidth="1"/>
    <col min="5896" max="5896" width="11.5" style="229" customWidth="1"/>
    <col min="5897" max="6145" width="9" style="229"/>
    <col min="6146" max="6146" width="10.25" style="229" customWidth="1"/>
    <col min="6147" max="6147" width="11.25" style="229" customWidth="1"/>
    <col min="6148" max="6148" width="9" style="229"/>
    <col min="6149" max="6150" width="11.25" style="229" customWidth="1"/>
    <col min="6151" max="6151" width="13" style="229" customWidth="1"/>
    <col min="6152" max="6152" width="11.5" style="229" customWidth="1"/>
    <col min="6153" max="6401" width="9" style="229"/>
    <col min="6402" max="6402" width="10.25" style="229" customWidth="1"/>
    <col min="6403" max="6403" width="11.25" style="229" customWidth="1"/>
    <col min="6404" max="6404" width="9" style="229"/>
    <col min="6405" max="6406" width="11.25" style="229" customWidth="1"/>
    <col min="6407" max="6407" width="13" style="229" customWidth="1"/>
    <col min="6408" max="6408" width="11.5" style="229" customWidth="1"/>
    <col min="6409" max="6657" width="9" style="229"/>
    <col min="6658" max="6658" width="10.25" style="229" customWidth="1"/>
    <col min="6659" max="6659" width="11.25" style="229" customWidth="1"/>
    <col min="6660" max="6660" width="9" style="229"/>
    <col min="6661" max="6662" width="11.25" style="229" customWidth="1"/>
    <col min="6663" max="6663" width="13" style="229" customWidth="1"/>
    <col min="6664" max="6664" width="11.5" style="229" customWidth="1"/>
    <col min="6665" max="6913" width="9" style="229"/>
    <col min="6914" max="6914" width="10.25" style="229" customWidth="1"/>
    <col min="6915" max="6915" width="11.25" style="229" customWidth="1"/>
    <col min="6916" max="6916" width="9" style="229"/>
    <col min="6917" max="6918" width="11.25" style="229" customWidth="1"/>
    <col min="6919" max="6919" width="13" style="229" customWidth="1"/>
    <col min="6920" max="6920" width="11.5" style="229" customWidth="1"/>
    <col min="6921" max="7169" width="9" style="229"/>
    <col min="7170" max="7170" width="10.25" style="229" customWidth="1"/>
    <col min="7171" max="7171" width="11.25" style="229" customWidth="1"/>
    <col min="7172" max="7172" width="9" style="229"/>
    <col min="7173" max="7174" width="11.25" style="229" customWidth="1"/>
    <col min="7175" max="7175" width="13" style="229" customWidth="1"/>
    <col min="7176" max="7176" width="11.5" style="229" customWidth="1"/>
    <col min="7177" max="7425" width="9" style="229"/>
    <col min="7426" max="7426" width="10.25" style="229" customWidth="1"/>
    <col min="7427" max="7427" width="11.25" style="229" customWidth="1"/>
    <col min="7428" max="7428" width="9" style="229"/>
    <col min="7429" max="7430" width="11.25" style="229" customWidth="1"/>
    <col min="7431" max="7431" width="13" style="229" customWidth="1"/>
    <col min="7432" max="7432" width="11.5" style="229" customWidth="1"/>
    <col min="7433" max="7681" width="9" style="229"/>
    <col min="7682" max="7682" width="10.25" style="229" customWidth="1"/>
    <col min="7683" max="7683" width="11.25" style="229" customWidth="1"/>
    <col min="7684" max="7684" width="9" style="229"/>
    <col min="7685" max="7686" width="11.25" style="229" customWidth="1"/>
    <col min="7687" max="7687" width="13" style="229" customWidth="1"/>
    <col min="7688" max="7688" width="11.5" style="229" customWidth="1"/>
    <col min="7689" max="7937" width="9" style="229"/>
    <col min="7938" max="7938" width="10.25" style="229" customWidth="1"/>
    <col min="7939" max="7939" width="11.25" style="229" customWidth="1"/>
    <col min="7940" max="7940" width="9" style="229"/>
    <col min="7941" max="7942" width="11.25" style="229" customWidth="1"/>
    <col min="7943" max="7943" width="13" style="229" customWidth="1"/>
    <col min="7944" max="7944" width="11.5" style="229" customWidth="1"/>
    <col min="7945" max="8193" width="9" style="229"/>
    <col min="8194" max="8194" width="10.25" style="229" customWidth="1"/>
    <col min="8195" max="8195" width="11.25" style="229" customWidth="1"/>
    <col min="8196" max="8196" width="9" style="229"/>
    <col min="8197" max="8198" width="11.25" style="229" customWidth="1"/>
    <col min="8199" max="8199" width="13" style="229" customWidth="1"/>
    <col min="8200" max="8200" width="11.5" style="229" customWidth="1"/>
    <col min="8201" max="8449" width="9" style="229"/>
    <col min="8450" max="8450" width="10.25" style="229" customWidth="1"/>
    <col min="8451" max="8451" width="11.25" style="229" customWidth="1"/>
    <col min="8452" max="8452" width="9" style="229"/>
    <col min="8453" max="8454" width="11.25" style="229" customWidth="1"/>
    <col min="8455" max="8455" width="13" style="229" customWidth="1"/>
    <col min="8456" max="8456" width="11.5" style="229" customWidth="1"/>
    <col min="8457" max="8705" width="9" style="229"/>
    <col min="8706" max="8706" width="10.25" style="229" customWidth="1"/>
    <col min="8707" max="8707" width="11.25" style="229" customWidth="1"/>
    <col min="8708" max="8708" width="9" style="229"/>
    <col min="8709" max="8710" width="11.25" style="229" customWidth="1"/>
    <col min="8711" max="8711" width="13" style="229" customWidth="1"/>
    <col min="8712" max="8712" width="11.5" style="229" customWidth="1"/>
    <col min="8713" max="8961" width="9" style="229"/>
    <col min="8962" max="8962" width="10.25" style="229" customWidth="1"/>
    <col min="8963" max="8963" width="11.25" style="229" customWidth="1"/>
    <col min="8964" max="8964" width="9" style="229"/>
    <col min="8965" max="8966" width="11.25" style="229" customWidth="1"/>
    <col min="8967" max="8967" width="13" style="229" customWidth="1"/>
    <col min="8968" max="8968" width="11.5" style="229" customWidth="1"/>
    <col min="8969" max="9217" width="9" style="229"/>
    <col min="9218" max="9218" width="10.25" style="229" customWidth="1"/>
    <col min="9219" max="9219" width="11.25" style="229" customWidth="1"/>
    <col min="9220" max="9220" width="9" style="229"/>
    <col min="9221" max="9222" width="11.25" style="229" customWidth="1"/>
    <col min="9223" max="9223" width="13" style="229" customWidth="1"/>
    <col min="9224" max="9224" width="11.5" style="229" customWidth="1"/>
    <col min="9225" max="9473" width="9" style="229"/>
    <col min="9474" max="9474" width="10.25" style="229" customWidth="1"/>
    <col min="9475" max="9475" width="11.25" style="229" customWidth="1"/>
    <col min="9476" max="9476" width="9" style="229"/>
    <col min="9477" max="9478" width="11.25" style="229" customWidth="1"/>
    <col min="9479" max="9479" width="13" style="229" customWidth="1"/>
    <col min="9480" max="9480" width="11.5" style="229" customWidth="1"/>
    <col min="9481" max="9729" width="9" style="229"/>
    <col min="9730" max="9730" width="10.25" style="229" customWidth="1"/>
    <col min="9731" max="9731" width="11.25" style="229" customWidth="1"/>
    <col min="9732" max="9732" width="9" style="229"/>
    <col min="9733" max="9734" width="11.25" style="229" customWidth="1"/>
    <col min="9735" max="9735" width="13" style="229" customWidth="1"/>
    <col min="9736" max="9736" width="11.5" style="229" customWidth="1"/>
    <col min="9737" max="9985" width="9" style="229"/>
    <col min="9986" max="9986" width="10.25" style="229" customWidth="1"/>
    <col min="9987" max="9987" width="11.25" style="229" customWidth="1"/>
    <col min="9988" max="9988" width="9" style="229"/>
    <col min="9989" max="9990" width="11.25" style="229" customWidth="1"/>
    <col min="9991" max="9991" width="13" style="229" customWidth="1"/>
    <col min="9992" max="9992" width="11.5" style="229" customWidth="1"/>
    <col min="9993" max="10241" width="9" style="229"/>
    <col min="10242" max="10242" width="10.25" style="229" customWidth="1"/>
    <col min="10243" max="10243" width="11.25" style="229" customWidth="1"/>
    <col min="10244" max="10244" width="9" style="229"/>
    <col min="10245" max="10246" width="11.25" style="229" customWidth="1"/>
    <col min="10247" max="10247" width="13" style="229" customWidth="1"/>
    <col min="10248" max="10248" width="11.5" style="229" customWidth="1"/>
    <col min="10249" max="10497" width="9" style="229"/>
    <col min="10498" max="10498" width="10.25" style="229" customWidth="1"/>
    <col min="10499" max="10499" width="11.25" style="229" customWidth="1"/>
    <col min="10500" max="10500" width="9" style="229"/>
    <col min="10501" max="10502" width="11.25" style="229" customWidth="1"/>
    <col min="10503" max="10503" width="13" style="229" customWidth="1"/>
    <col min="10504" max="10504" width="11.5" style="229" customWidth="1"/>
    <col min="10505" max="10753" width="9" style="229"/>
    <col min="10754" max="10754" width="10.25" style="229" customWidth="1"/>
    <col min="10755" max="10755" width="11.25" style="229" customWidth="1"/>
    <col min="10756" max="10756" width="9" style="229"/>
    <col min="10757" max="10758" width="11.25" style="229" customWidth="1"/>
    <col min="10759" max="10759" width="13" style="229" customWidth="1"/>
    <col min="10760" max="10760" width="11.5" style="229" customWidth="1"/>
    <col min="10761" max="11009" width="9" style="229"/>
    <col min="11010" max="11010" width="10.25" style="229" customWidth="1"/>
    <col min="11011" max="11011" width="11.25" style="229" customWidth="1"/>
    <col min="11012" max="11012" width="9" style="229"/>
    <col min="11013" max="11014" width="11.25" style="229" customWidth="1"/>
    <col min="11015" max="11015" width="13" style="229" customWidth="1"/>
    <col min="11016" max="11016" width="11.5" style="229" customWidth="1"/>
    <col min="11017" max="11265" width="9" style="229"/>
    <col min="11266" max="11266" width="10.25" style="229" customWidth="1"/>
    <col min="11267" max="11267" width="11.25" style="229" customWidth="1"/>
    <col min="11268" max="11268" width="9" style="229"/>
    <col min="11269" max="11270" width="11.25" style="229" customWidth="1"/>
    <col min="11271" max="11271" width="13" style="229" customWidth="1"/>
    <col min="11272" max="11272" width="11.5" style="229" customWidth="1"/>
    <col min="11273" max="11521" width="9" style="229"/>
    <col min="11522" max="11522" width="10.25" style="229" customWidth="1"/>
    <col min="11523" max="11523" width="11.25" style="229" customWidth="1"/>
    <col min="11524" max="11524" width="9" style="229"/>
    <col min="11525" max="11526" width="11.25" style="229" customWidth="1"/>
    <col min="11527" max="11527" width="13" style="229" customWidth="1"/>
    <col min="11528" max="11528" width="11.5" style="229" customWidth="1"/>
    <col min="11529" max="11777" width="9" style="229"/>
    <col min="11778" max="11778" width="10.25" style="229" customWidth="1"/>
    <col min="11779" max="11779" width="11.25" style="229" customWidth="1"/>
    <col min="11780" max="11780" width="9" style="229"/>
    <col min="11781" max="11782" width="11.25" style="229" customWidth="1"/>
    <col min="11783" max="11783" width="13" style="229" customWidth="1"/>
    <col min="11784" max="11784" width="11.5" style="229" customWidth="1"/>
    <col min="11785" max="12033" width="9" style="229"/>
    <col min="12034" max="12034" width="10.25" style="229" customWidth="1"/>
    <col min="12035" max="12035" width="11.25" style="229" customWidth="1"/>
    <col min="12036" max="12036" width="9" style="229"/>
    <col min="12037" max="12038" width="11.25" style="229" customWidth="1"/>
    <col min="12039" max="12039" width="13" style="229" customWidth="1"/>
    <col min="12040" max="12040" width="11.5" style="229" customWidth="1"/>
    <col min="12041" max="12289" width="9" style="229"/>
    <col min="12290" max="12290" width="10.25" style="229" customWidth="1"/>
    <col min="12291" max="12291" width="11.25" style="229" customWidth="1"/>
    <col min="12292" max="12292" width="9" style="229"/>
    <col min="12293" max="12294" width="11.25" style="229" customWidth="1"/>
    <col min="12295" max="12295" width="13" style="229" customWidth="1"/>
    <col min="12296" max="12296" width="11.5" style="229" customWidth="1"/>
    <col min="12297" max="12545" width="9" style="229"/>
    <col min="12546" max="12546" width="10.25" style="229" customWidth="1"/>
    <col min="12547" max="12547" width="11.25" style="229" customWidth="1"/>
    <col min="12548" max="12548" width="9" style="229"/>
    <col min="12549" max="12550" width="11.25" style="229" customWidth="1"/>
    <col min="12551" max="12551" width="13" style="229" customWidth="1"/>
    <col min="12552" max="12552" width="11.5" style="229" customWidth="1"/>
    <col min="12553" max="12801" width="9" style="229"/>
    <col min="12802" max="12802" width="10.25" style="229" customWidth="1"/>
    <col min="12803" max="12803" width="11.25" style="229" customWidth="1"/>
    <col min="12804" max="12804" width="9" style="229"/>
    <col min="12805" max="12806" width="11.25" style="229" customWidth="1"/>
    <col min="12807" max="12807" width="13" style="229" customWidth="1"/>
    <col min="12808" max="12808" width="11.5" style="229" customWidth="1"/>
    <col min="12809" max="13057" width="9" style="229"/>
    <col min="13058" max="13058" width="10.25" style="229" customWidth="1"/>
    <col min="13059" max="13059" width="11.25" style="229" customWidth="1"/>
    <col min="13060" max="13060" width="9" style="229"/>
    <col min="13061" max="13062" width="11.25" style="229" customWidth="1"/>
    <col min="13063" max="13063" width="13" style="229" customWidth="1"/>
    <col min="13064" max="13064" width="11.5" style="229" customWidth="1"/>
    <col min="13065" max="13313" width="9" style="229"/>
    <col min="13314" max="13314" width="10.25" style="229" customWidth="1"/>
    <col min="13315" max="13315" width="11.25" style="229" customWidth="1"/>
    <col min="13316" max="13316" width="9" style="229"/>
    <col min="13317" max="13318" width="11.25" style="229" customWidth="1"/>
    <col min="13319" max="13319" width="13" style="229" customWidth="1"/>
    <col min="13320" max="13320" width="11.5" style="229" customWidth="1"/>
    <col min="13321" max="13569" width="9" style="229"/>
    <col min="13570" max="13570" width="10.25" style="229" customWidth="1"/>
    <col min="13571" max="13571" width="11.25" style="229" customWidth="1"/>
    <col min="13572" max="13572" width="9" style="229"/>
    <col min="13573" max="13574" width="11.25" style="229" customWidth="1"/>
    <col min="13575" max="13575" width="13" style="229" customWidth="1"/>
    <col min="13576" max="13576" width="11.5" style="229" customWidth="1"/>
    <col min="13577" max="13825" width="9" style="229"/>
    <col min="13826" max="13826" width="10.25" style="229" customWidth="1"/>
    <col min="13827" max="13827" width="11.25" style="229" customWidth="1"/>
    <col min="13828" max="13828" width="9" style="229"/>
    <col min="13829" max="13830" width="11.25" style="229" customWidth="1"/>
    <col min="13831" max="13831" width="13" style="229" customWidth="1"/>
    <col min="13832" max="13832" width="11.5" style="229" customWidth="1"/>
    <col min="13833" max="14081" width="9" style="229"/>
    <col min="14082" max="14082" width="10.25" style="229" customWidth="1"/>
    <col min="14083" max="14083" width="11.25" style="229" customWidth="1"/>
    <col min="14084" max="14084" width="9" style="229"/>
    <col min="14085" max="14086" width="11.25" style="229" customWidth="1"/>
    <col min="14087" max="14087" width="13" style="229" customWidth="1"/>
    <col min="14088" max="14088" width="11.5" style="229" customWidth="1"/>
    <col min="14089" max="14337" width="9" style="229"/>
    <col min="14338" max="14338" width="10.25" style="229" customWidth="1"/>
    <col min="14339" max="14339" width="11.25" style="229" customWidth="1"/>
    <col min="14340" max="14340" width="9" style="229"/>
    <col min="14341" max="14342" width="11.25" style="229" customWidth="1"/>
    <col min="14343" max="14343" width="13" style="229" customWidth="1"/>
    <col min="14344" max="14344" width="11.5" style="229" customWidth="1"/>
    <col min="14345" max="14593" width="9" style="229"/>
    <col min="14594" max="14594" width="10.25" style="229" customWidth="1"/>
    <col min="14595" max="14595" width="11.25" style="229" customWidth="1"/>
    <col min="14596" max="14596" width="9" style="229"/>
    <col min="14597" max="14598" width="11.25" style="229" customWidth="1"/>
    <col min="14599" max="14599" width="13" style="229" customWidth="1"/>
    <col min="14600" max="14600" width="11.5" style="229" customWidth="1"/>
    <col min="14601" max="14849" width="9" style="229"/>
    <col min="14850" max="14850" width="10.25" style="229" customWidth="1"/>
    <col min="14851" max="14851" width="11.25" style="229" customWidth="1"/>
    <col min="14852" max="14852" width="9" style="229"/>
    <col min="14853" max="14854" width="11.25" style="229" customWidth="1"/>
    <col min="14855" max="14855" width="13" style="229" customWidth="1"/>
    <col min="14856" max="14856" width="11.5" style="229" customWidth="1"/>
    <col min="14857" max="15105" width="9" style="229"/>
    <col min="15106" max="15106" width="10.25" style="229" customWidth="1"/>
    <col min="15107" max="15107" width="11.25" style="229" customWidth="1"/>
    <col min="15108" max="15108" width="9" style="229"/>
    <col min="15109" max="15110" width="11.25" style="229" customWidth="1"/>
    <col min="15111" max="15111" width="13" style="229" customWidth="1"/>
    <col min="15112" max="15112" width="11.5" style="229" customWidth="1"/>
    <col min="15113" max="15361" width="9" style="229"/>
    <col min="15362" max="15362" width="10.25" style="229" customWidth="1"/>
    <col min="15363" max="15363" width="11.25" style="229" customWidth="1"/>
    <col min="15364" max="15364" width="9" style="229"/>
    <col min="15365" max="15366" width="11.25" style="229" customWidth="1"/>
    <col min="15367" max="15367" width="13" style="229" customWidth="1"/>
    <col min="15368" max="15368" width="11.5" style="229" customWidth="1"/>
    <col min="15369" max="15617" width="9" style="229"/>
    <col min="15618" max="15618" width="10.25" style="229" customWidth="1"/>
    <col min="15619" max="15619" width="11.25" style="229" customWidth="1"/>
    <col min="15620" max="15620" width="9" style="229"/>
    <col min="15621" max="15622" width="11.25" style="229" customWidth="1"/>
    <col min="15623" max="15623" width="13" style="229" customWidth="1"/>
    <col min="15624" max="15624" width="11.5" style="229" customWidth="1"/>
    <col min="15625" max="15873" width="9" style="229"/>
    <col min="15874" max="15874" width="10.25" style="229" customWidth="1"/>
    <col min="15875" max="15875" width="11.25" style="229" customWidth="1"/>
    <col min="15876" max="15876" width="9" style="229"/>
    <col min="15877" max="15878" width="11.25" style="229" customWidth="1"/>
    <col min="15879" max="15879" width="13" style="229" customWidth="1"/>
    <col min="15880" max="15880" width="11.5" style="229" customWidth="1"/>
    <col min="15881" max="16129" width="9" style="229"/>
    <col min="16130" max="16130" width="10.25" style="229" customWidth="1"/>
    <col min="16131" max="16131" width="11.25" style="229" customWidth="1"/>
    <col min="16132" max="16132" width="9" style="229"/>
    <col min="16133" max="16134" width="11.25" style="229" customWidth="1"/>
    <col min="16135" max="16135" width="13" style="229" customWidth="1"/>
    <col min="16136" max="16136" width="11.5" style="229" customWidth="1"/>
    <col min="16137" max="16384" width="9" style="229"/>
  </cols>
  <sheetData>
    <row r="1" spans="1:9" hidden="1"/>
    <row r="2" spans="1:9" s="228" customFormat="1" ht="20.100000000000001" customHeight="1">
      <c r="B2" s="230"/>
      <c r="D2" s="231"/>
      <c r="E2" s="231"/>
      <c r="F2" s="231"/>
    </row>
    <row r="3" spans="1:9" s="228" customFormat="1" ht="20.100000000000001" customHeight="1" thickBot="1">
      <c r="A3" s="228" t="s">
        <v>54</v>
      </c>
      <c r="B3" s="232"/>
      <c r="C3" s="233"/>
      <c r="D3" s="233"/>
      <c r="E3" s="233"/>
      <c r="F3" s="233"/>
    </row>
    <row r="4" spans="1:9" s="228" customFormat="1" ht="39.950000000000003" customHeight="1">
      <c r="A4" s="209"/>
      <c r="B4" s="234" t="s">
        <v>55</v>
      </c>
      <c r="C4" s="235" t="s">
        <v>56</v>
      </c>
      <c r="D4" s="236"/>
      <c r="E4" s="237"/>
      <c r="F4" s="206" t="s">
        <v>57</v>
      </c>
      <c r="G4" s="207" t="s">
        <v>58</v>
      </c>
      <c r="H4" s="208" t="s">
        <v>59</v>
      </c>
      <c r="I4" s="209" t="s">
        <v>60</v>
      </c>
    </row>
    <row r="5" spans="1:9" s="228" customFormat="1" ht="20.100000000000001" customHeight="1">
      <c r="A5" s="238" t="s">
        <v>61</v>
      </c>
      <c r="B5" s="239" t="s">
        <v>62</v>
      </c>
      <c r="C5" s="211" t="s">
        <v>63</v>
      </c>
      <c r="D5" s="240" t="s">
        <v>64</v>
      </c>
      <c r="E5" s="241" t="s">
        <v>65</v>
      </c>
      <c r="F5" s="210" t="s">
        <v>66</v>
      </c>
      <c r="G5" s="211" t="s">
        <v>67</v>
      </c>
      <c r="H5" s="212" t="s">
        <v>68</v>
      </c>
      <c r="I5" s="213" t="s">
        <v>69</v>
      </c>
    </row>
    <row r="6" spans="1:9" s="228" customFormat="1" ht="20.100000000000001" customHeight="1">
      <c r="A6" s="238"/>
      <c r="B6" s="239"/>
      <c r="C6" s="215"/>
      <c r="D6" s="240"/>
      <c r="E6" s="242"/>
      <c r="F6" s="214"/>
      <c r="G6" s="215"/>
      <c r="H6" s="212"/>
      <c r="I6" s="216"/>
    </row>
    <row r="7" spans="1:9" s="228" customFormat="1" ht="20.100000000000001" customHeight="1">
      <c r="A7" s="238" t="s">
        <v>70</v>
      </c>
      <c r="B7" s="239">
        <v>0.46527777777777773</v>
      </c>
      <c r="C7" s="211" t="s">
        <v>71</v>
      </c>
      <c r="D7" s="240" t="s">
        <v>72</v>
      </c>
      <c r="E7" s="241" t="s">
        <v>73</v>
      </c>
      <c r="F7" s="210" t="s">
        <v>69</v>
      </c>
      <c r="G7" s="211" t="s">
        <v>74</v>
      </c>
      <c r="H7" s="212" t="s">
        <v>68</v>
      </c>
      <c r="I7" s="213" t="s">
        <v>69</v>
      </c>
    </row>
    <row r="8" spans="1:9" s="228" customFormat="1" ht="20.100000000000001" customHeight="1">
      <c r="A8" s="238"/>
      <c r="B8" s="239"/>
      <c r="C8" s="215"/>
      <c r="D8" s="240"/>
      <c r="E8" s="242"/>
      <c r="F8" s="214"/>
      <c r="G8" s="215"/>
      <c r="H8" s="212"/>
      <c r="I8" s="216"/>
    </row>
    <row r="9" spans="1:9" s="228" customFormat="1" ht="20.100000000000001" hidden="1" customHeight="1" thickBot="1">
      <c r="A9" s="217"/>
      <c r="B9" s="217"/>
      <c r="C9" s="217"/>
      <c r="D9" s="243"/>
      <c r="E9" s="217"/>
      <c r="F9" s="217"/>
      <c r="G9" s="217"/>
      <c r="H9" s="218"/>
      <c r="I9" s="218"/>
    </row>
    <row r="10" spans="1:9" s="228" customFormat="1" ht="20.100000000000001" customHeight="1">
      <c r="A10" s="244" t="s">
        <v>75</v>
      </c>
      <c r="B10" s="226">
        <v>0.53472222222222221</v>
      </c>
      <c r="C10" s="245" t="s">
        <v>76</v>
      </c>
      <c r="D10" s="246" t="s">
        <v>77</v>
      </c>
      <c r="E10" s="220" t="s">
        <v>78</v>
      </c>
      <c r="F10" s="219" t="s">
        <v>79</v>
      </c>
      <c r="G10" s="204" t="s">
        <v>80</v>
      </c>
      <c r="H10" s="220" t="s">
        <v>68</v>
      </c>
      <c r="I10" s="221" t="s">
        <v>79</v>
      </c>
    </row>
    <row r="11" spans="1:9" ht="20.100000000000001" customHeight="1">
      <c r="A11" s="247"/>
      <c r="B11" s="227"/>
      <c r="C11" s="248"/>
      <c r="D11" s="249"/>
      <c r="E11" s="250"/>
      <c r="F11" s="222"/>
      <c r="G11" s="223"/>
      <c r="H11" s="224"/>
      <c r="I11" s="225"/>
    </row>
    <row r="12" spans="1:9" ht="20.100000000000001" customHeight="1">
      <c r="A12" s="192" t="s">
        <v>81</v>
      </c>
      <c r="B12" s="194">
        <v>0.60416666666666663</v>
      </c>
      <c r="C12" s="196" t="s">
        <v>82</v>
      </c>
      <c r="D12" s="198" t="s">
        <v>77</v>
      </c>
      <c r="E12" s="200" t="s">
        <v>80</v>
      </c>
      <c r="F12" s="202" t="s">
        <v>83</v>
      </c>
      <c r="G12" s="204" t="s">
        <v>78</v>
      </c>
      <c r="H12" s="251" t="s">
        <v>68</v>
      </c>
      <c r="I12" s="221" t="s">
        <v>79</v>
      </c>
    </row>
    <row r="13" spans="1:9" ht="20.100000000000001" customHeight="1" thickBot="1">
      <c r="A13" s="193"/>
      <c r="B13" s="195"/>
      <c r="C13" s="197"/>
      <c r="D13" s="199"/>
      <c r="E13" s="201"/>
      <c r="F13" s="203"/>
      <c r="G13" s="205"/>
      <c r="H13" s="252"/>
      <c r="I13" s="253"/>
    </row>
    <row r="14" spans="1:9" ht="20.100000000000001" customHeight="1"/>
    <row r="15" spans="1:9" ht="20.100000000000001" customHeight="1">
      <c r="A15" s="217"/>
      <c r="B15" s="230"/>
      <c r="D15" s="231"/>
      <c r="E15" s="231"/>
      <c r="F15" s="231"/>
    </row>
    <row r="16" spans="1:9" ht="20.100000000000001" customHeight="1" thickBot="1">
      <c r="A16" s="254" t="s">
        <v>84</v>
      </c>
      <c r="B16" s="255"/>
      <c r="C16" s="233"/>
      <c r="D16" s="233"/>
      <c r="E16" s="233"/>
      <c r="F16" s="233"/>
    </row>
    <row r="17" spans="1:9" ht="20.100000000000001" customHeight="1">
      <c r="A17" s="256"/>
      <c r="B17" s="257" t="s">
        <v>55</v>
      </c>
      <c r="C17" s="235" t="s">
        <v>56</v>
      </c>
      <c r="D17" s="236"/>
      <c r="E17" s="237"/>
      <c r="F17" s="258" t="s">
        <v>57</v>
      </c>
      <c r="G17" s="259" t="s">
        <v>85</v>
      </c>
      <c r="H17" s="260" t="s">
        <v>59</v>
      </c>
      <c r="I17" s="256" t="s">
        <v>60</v>
      </c>
    </row>
    <row r="18" spans="1:9" ht="20.100000000000001" customHeight="1" thickBot="1">
      <c r="A18" s="261"/>
      <c r="B18" s="262"/>
      <c r="C18" s="263"/>
      <c r="D18" s="264"/>
      <c r="E18" s="265"/>
      <c r="F18" s="266"/>
      <c r="G18" s="267"/>
      <c r="H18" s="268"/>
      <c r="I18" s="261"/>
    </row>
    <row r="19" spans="1:9" ht="20.100000000000001" customHeight="1">
      <c r="A19" s="269" t="s">
        <v>86</v>
      </c>
      <c r="B19" s="270" t="s">
        <v>87</v>
      </c>
      <c r="C19" s="271" t="s">
        <v>88</v>
      </c>
      <c r="D19" s="272" t="s">
        <v>77</v>
      </c>
      <c r="E19" s="273" t="s">
        <v>89</v>
      </c>
      <c r="F19" s="274" t="s">
        <v>90</v>
      </c>
      <c r="G19" s="275" t="s">
        <v>91</v>
      </c>
      <c r="H19" s="276" t="s">
        <v>68</v>
      </c>
      <c r="I19" s="277" t="s">
        <v>90</v>
      </c>
    </row>
    <row r="20" spans="1:9" ht="20.100000000000001" customHeight="1">
      <c r="A20" s="278"/>
      <c r="B20" s="214"/>
      <c r="C20" s="215"/>
      <c r="D20" s="215"/>
      <c r="E20" s="279"/>
      <c r="F20" s="214"/>
      <c r="G20" s="215"/>
      <c r="H20" s="250"/>
      <c r="I20" s="250"/>
    </row>
    <row r="21" spans="1:9" ht="20.100000000000001" customHeight="1">
      <c r="A21" s="187" t="s">
        <v>92</v>
      </c>
      <c r="B21" s="186">
        <v>0.46527777777777773</v>
      </c>
      <c r="C21" s="330" t="s">
        <v>90</v>
      </c>
      <c r="D21" s="331" t="s">
        <v>77</v>
      </c>
      <c r="E21" s="332" t="s">
        <v>91</v>
      </c>
      <c r="F21" s="283" t="s">
        <v>88</v>
      </c>
      <c r="G21" s="215" t="s">
        <v>89</v>
      </c>
      <c r="H21" s="220" t="s">
        <v>68</v>
      </c>
      <c r="I21" s="251" t="s">
        <v>90</v>
      </c>
    </row>
    <row r="22" spans="1:9" ht="20.100000000000001" customHeight="1">
      <c r="A22" s="333"/>
      <c r="B22" s="334"/>
      <c r="C22" s="335"/>
      <c r="D22" s="335"/>
      <c r="E22" s="336"/>
      <c r="F22" s="285"/>
      <c r="G22" s="284"/>
      <c r="H22" s="286"/>
      <c r="I22" s="286"/>
    </row>
    <row r="23" spans="1:9" ht="20.100000000000001" customHeight="1">
      <c r="A23" s="280" t="s">
        <v>93</v>
      </c>
      <c r="B23" s="239">
        <v>0.53472222222222221</v>
      </c>
      <c r="C23" s="281" t="s">
        <v>94</v>
      </c>
      <c r="D23" s="282" t="s">
        <v>77</v>
      </c>
      <c r="E23" s="279" t="s">
        <v>95</v>
      </c>
      <c r="F23" s="214" t="s">
        <v>96</v>
      </c>
      <c r="G23" s="215" t="s">
        <v>97</v>
      </c>
      <c r="H23" s="220" t="s">
        <v>68</v>
      </c>
      <c r="I23" s="251" t="s">
        <v>96</v>
      </c>
    </row>
    <row r="24" spans="1:9" ht="20.100000000000001" customHeight="1">
      <c r="A24" s="278"/>
      <c r="B24" s="214"/>
      <c r="C24" s="215"/>
      <c r="D24" s="215"/>
      <c r="E24" s="279"/>
      <c r="F24" s="214"/>
      <c r="G24" s="215"/>
      <c r="H24" s="250"/>
      <c r="I24" s="250"/>
    </row>
    <row r="25" spans="1:9" s="228" customFormat="1" ht="20.100000000000001" customHeight="1">
      <c r="A25" s="187" t="s">
        <v>98</v>
      </c>
      <c r="B25" s="186">
        <v>0.60416666666666663</v>
      </c>
      <c r="C25" s="328" t="s">
        <v>114</v>
      </c>
      <c r="D25" s="328" t="s">
        <v>77</v>
      </c>
      <c r="E25" s="329" t="s">
        <v>115</v>
      </c>
      <c r="F25" s="214" t="s">
        <v>94</v>
      </c>
      <c r="G25" s="215" t="s">
        <v>95</v>
      </c>
      <c r="H25" s="251" t="s">
        <v>68</v>
      </c>
      <c r="I25" s="251" t="s">
        <v>96</v>
      </c>
    </row>
    <row r="26" spans="1:9" s="228" customFormat="1" ht="20.100000000000001" customHeight="1" thickBot="1">
      <c r="A26" s="188"/>
      <c r="B26" s="189"/>
      <c r="C26" s="190"/>
      <c r="D26" s="190"/>
      <c r="E26" s="191"/>
      <c r="F26" s="287"/>
      <c r="G26" s="288"/>
      <c r="H26" s="252"/>
      <c r="I26" s="252"/>
    </row>
    <row r="27" spans="1:9" s="228" customFormat="1" ht="20.100000000000001" customHeight="1">
      <c r="A27" s="289"/>
      <c r="B27" s="290"/>
      <c r="C27" s="289"/>
      <c r="D27" s="289"/>
      <c r="E27" s="289"/>
      <c r="F27" s="289"/>
      <c r="G27" s="289"/>
      <c r="H27" s="289"/>
      <c r="I27" s="291"/>
    </row>
    <row r="28" spans="1:9" s="228" customFormat="1" ht="20.100000000000001" customHeight="1">
      <c r="B28" s="230"/>
      <c r="D28" s="231"/>
      <c r="E28" s="231"/>
      <c r="F28" s="231"/>
    </row>
    <row r="29" spans="1:9" s="228" customFormat="1" ht="20.100000000000001" customHeight="1" thickBot="1">
      <c r="A29" s="292" t="s">
        <v>99</v>
      </c>
      <c r="B29" s="232"/>
      <c r="C29" s="233"/>
      <c r="D29" s="233"/>
      <c r="E29" s="233"/>
      <c r="F29" s="233"/>
    </row>
    <row r="30" spans="1:9" s="228" customFormat="1" ht="20.100000000000001" customHeight="1">
      <c r="A30" s="293"/>
      <c r="B30" s="294" t="s">
        <v>55</v>
      </c>
      <c r="C30" s="235" t="s">
        <v>56</v>
      </c>
      <c r="D30" s="236"/>
      <c r="E30" s="237"/>
      <c r="F30" s="295" t="s">
        <v>57</v>
      </c>
      <c r="G30" s="259" t="s">
        <v>85</v>
      </c>
      <c r="H30" s="260" t="s">
        <v>59</v>
      </c>
      <c r="I30" s="256" t="s">
        <v>60</v>
      </c>
    </row>
    <row r="31" spans="1:9" s="228" customFormat="1" ht="20.100000000000001" customHeight="1" thickBot="1">
      <c r="A31" s="296"/>
      <c r="B31" s="297"/>
      <c r="C31" s="263"/>
      <c r="D31" s="264"/>
      <c r="E31" s="265"/>
      <c r="F31" s="298"/>
      <c r="G31" s="267"/>
      <c r="H31" s="268"/>
      <c r="I31" s="261"/>
    </row>
    <row r="32" spans="1:9" s="228" customFormat="1" ht="20.100000000000001" customHeight="1">
      <c r="A32" s="299" t="s">
        <v>100</v>
      </c>
      <c r="B32" s="270" t="s">
        <v>101</v>
      </c>
      <c r="C32" s="275" t="s">
        <v>102</v>
      </c>
      <c r="D32" s="300" t="s">
        <v>72</v>
      </c>
      <c r="E32" s="301" t="s">
        <v>103</v>
      </c>
      <c r="F32" s="302" t="s">
        <v>104</v>
      </c>
      <c r="G32" s="275" t="s">
        <v>105</v>
      </c>
      <c r="H32" s="303" t="s">
        <v>106</v>
      </c>
      <c r="I32" s="304" t="s">
        <v>102</v>
      </c>
    </row>
    <row r="33" spans="1:9" ht="20.100000000000001" customHeight="1">
      <c r="A33" s="305"/>
      <c r="B33" s="214"/>
      <c r="C33" s="215"/>
      <c r="D33" s="306"/>
      <c r="E33" s="242"/>
      <c r="F33" s="307"/>
      <c r="G33" s="215"/>
      <c r="H33" s="308"/>
      <c r="I33" s="308"/>
    </row>
    <row r="34" spans="1:9" s="228" customFormat="1" ht="20.100000000000001" customHeight="1">
      <c r="A34" s="309" t="s">
        <v>107</v>
      </c>
      <c r="B34" s="239">
        <v>0.46527777777777773</v>
      </c>
      <c r="C34" s="215" t="s">
        <v>104</v>
      </c>
      <c r="D34" s="240" t="s">
        <v>77</v>
      </c>
      <c r="E34" s="242" t="s">
        <v>105</v>
      </c>
      <c r="F34" s="307" t="s">
        <v>102</v>
      </c>
      <c r="G34" s="215" t="s">
        <v>103</v>
      </c>
      <c r="H34" s="308" t="s">
        <v>106</v>
      </c>
      <c r="I34" s="308" t="s">
        <v>102</v>
      </c>
    </row>
    <row r="35" spans="1:9" s="228" customFormat="1" ht="20.100000000000001" customHeight="1">
      <c r="A35" s="305"/>
      <c r="B35" s="214"/>
      <c r="C35" s="215"/>
      <c r="D35" s="306"/>
      <c r="E35" s="242"/>
      <c r="F35" s="307"/>
      <c r="G35" s="215"/>
      <c r="H35" s="308"/>
      <c r="I35" s="308"/>
    </row>
    <row r="36" spans="1:9" s="228" customFormat="1" ht="20.100000000000001" customHeight="1">
      <c r="A36" s="238" t="s">
        <v>108</v>
      </c>
      <c r="B36" s="239">
        <v>0.53472222222222221</v>
      </c>
      <c r="C36" s="215" t="s">
        <v>109</v>
      </c>
      <c r="D36" s="310" t="s">
        <v>77</v>
      </c>
      <c r="E36" s="308" t="s">
        <v>110</v>
      </c>
      <c r="F36" s="307" t="s">
        <v>111</v>
      </c>
      <c r="G36" s="215" t="s">
        <v>112</v>
      </c>
      <c r="H36" s="212" t="s">
        <v>106</v>
      </c>
      <c r="I36" s="308" t="s">
        <v>111</v>
      </c>
    </row>
    <row r="37" spans="1:9" s="228" customFormat="1" ht="20.100000000000001" customHeight="1">
      <c r="A37" s="305"/>
      <c r="B37" s="214"/>
      <c r="C37" s="215"/>
      <c r="D37" s="311"/>
      <c r="E37" s="308"/>
      <c r="F37" s="307"/>
      <c r="G37" s="215"/>
      <c r="H37" s="308"/>
      <c r="I37" s="308"/>
    </row>
    <row r="38" spans="1:9" s="228" customFormat="1" ht="20.100000000000001" customHeight="1">
      <c r="A38" s="238" t="s">
        <v>113</v>
      </c>
      <c r="B38" s="239">
        <v>0.60416666666666663</v>
      </c>
      <c r="C38" s="215" t="s">
        <v>111</v>
      </c>
      <c r="D38" s="240" t="s">
        <v>77</v>
      </c>
      <c r="E38" s="242" t="s">
        <v>112</v>
      </c>
      <c r="F38" s="307" t="s">
        <v>109</v>
      </c>
      <c r="G38" s="215" t="s">
        <v>110</v>
      </c>
      <c r="H38" s="212" t="s">
        <v>106</v>
      </c>
      <c r="I38" s="308" t="s">
        <v>111</v>
      </c>
    </row>
    <row r="39" spans="1:9" s="228" customFormat="1" ht="20.100000000000001" customHeight="1" thickBot="1">
      <c r="A39" s="312"/>
      <c r="B39" s="287"/>
      <c r="C39" s="288"/>
      <c r="D39" s="313"/>
      <c r="E39" s="314"/>
      <c r="F39" s="315"/>
      <c r="G39" s="288"/>
      <c r="H39" s="316"/>
      <c r="I39" s="316"/>
    </row>
    <row r="40" spans="1:9" s="228" customFormat="1">
      <c r="A40" s="317"/>
      <c r="B40" s="254"/>
      <c r="C40" s="217"/>
      <c r="D40" s="217"/>
      <c r="E40" s="217"/>
      <c r="F40" s="217"/>
      <c r="G40" s="217"/>
      <c r="H40" s="318"/>
      <c r="I40" s="218"/>
    </row>
    <row r="41" spans="1:9" s="228" customFormat="1">
      <c r="A41" s="217"/>
      <c r="B41" s="217"/>
      <c r="C41" s="217"/>
      <c r="D41" s="217"/>
      <c r="E41" s="217"/>
      <c r="F41" s="217"/>
      <c r="G41" s="217"/>
      <c r="H41" s="218"/>
      <c r="I41" s="218"/>
    </row>
    <row r="42" spans="1:9">
      <c r="A42" s="317"/>
      <c r="B42" s="254"/>
      <c r="C42" s="217"/>
      <c r="D42" s="319"/>
      <c r="E42" s="218"/>
      <c r="F42" s="217"/>
      <c r="G42" s="217"/>
      <c r="H42" s="318"/>
      <c r="I42" s="218"/>
    </row>
    <row r="43" spans="1:9">
      <c r="A43" s="217"/>
      <c r="B43" s="217"/>
      <c r="C43" s="217"/>
      <c r="D43" s="320"/>
      <c r="E43" s="218"/>
      <c r="F43" s="217"/>
      <c r="G43" s="217"/>
      <c r="H43" s="218"/>
      <c r="I43" s="218"/>
    </row>
    <row r="44" spans="1:9">
      <c r="A44" s="317"/>
      <c r="B44" s="254"/>
      <c r="C44" s="217"/>
      <c r="D44" s="321"/>
      <c r="E44" s="217"/>
      <c r="F44" s="217"/>
      <c r="G44" s="217"/>
      <c r="H44" s="318"/>
      <c r="I44" s="218"/>
    </row>
    <row r="45" spans="1:9">
      <c r="A45" s="217"/>
      <c r="B45" s="217"/>
      <c r="C45" s="217"/>
      <c r="D45" s="243"/>
      <c r="E45" s="217"/>
      <c r="F45" s="217"/>
      <c r="G45" s="217"/>
      <c r="H45" s="218"/>
      <c r="I45" s="218"/>
    </row>
    <row r="46" spans="1:9">
      <c r="A46" s="322"/>
      <c r="B46" s="322"/>
      <c r="C46" s="322"/>
      <c r="D46" s="322"/>
      <c r="E46" s="322"/>
      <c r="F46" s="322"/>
      <c r="G46" s="322"/>
      <c r="H46" s="322"/>
      <c r="I46" s="322"/>
    </row>
    <row r="47" spans="1:9" ht="13.5" customHeight="1">
      <c r="A47" s="322"/>
      <c r="B47" s="323"/>
      <c r="C47" s="322"/>
      <c r="D47" s="324"/>
      <c r="E47" s="324"/>
      <c r="F47" s="324"/>
      <c r="G47" s="322"/>
      <c r="H47" s="322"/>
      <c r="I47" s="322"/>
    </row>
    <row r="48" spans="1:9" ht="13.5" customHeight="1">
      <c r="A48" s="322"/>
      <c r="B48" s="325"/>
      <c r="C48" s="322"/>
      <c r="D48" s="324"/>
      <c r="E48" s="324"/>
      <c r="F48" s="324"/>
      <c r="G48" s="322"/>
      <c r="H48" s="322"/>
      <c r="I48" s="322"/>
    </row>
    <row r="49" spans="1:9">
      <c r="A49" s="217"/>
      <c r="B49" s="254"/>
      <c r="C49" s="217"/>
      <c r="D49" s="243"/>
      <c r="E49" s="217"/>
      <c r="F49" s="217"/>
      <c r="G49" s="217"/>
      <c r="H49" s="217"/>
      <c r="I49" s="217"/>
    </row>
    <row r="50" spans="1:9">
      <c r="A50" s="217"/>
      <c r="B50" s="254"/>
      <c r="C50" s="217"/>
      <c r="D50" s="243"/>
      <c r="E50" s="217"/>
      <c r="F50" s="217"/>
      <c r="G50" s="217"/>
      <c r="H50" s="217"/>
      <c r="I50" s="217"/>
    </row>
    <row r="51" spans="1:9">
      <c r="A51" s="317"/>
      <c r="B51" s="254"/>
      <c r="C51" s="317"/>
      <c r="D51" s="317"/>
      <c r="E51" s="326"/>
      <c r="F51" s="254"/>
      <c r="G51" s="217"/>
      <c r="H51" s="318"/>
      <c r="I51" s="218"/>
    </row>
    <row r="52" spans="1:9">
      <c r="A52" s="217"/>
      <c r="B52" s="217"/>
      <c r="C52" s="217"/>
      <c r="D52" s="217"/>
      <c r="E52" s="217"/>
      <c r="F52" s="217"/>
      <c r="G52" s="217"/>
      <c r="H52" s="218"/>
      <c r="I52" s="218"/>
    </row>
    <row r="53" spans="1:9">
      <c r="A53" s="317"/>
      <c r="B53" s="254"/>
      <c r="C53" s="317"/>
      <c r="D53" s="317"/>
      <c r="E53" s="326"/>
      <c r="F53" s="327"/>
      <c r="G53" s="217"/>
      <c r="H53" s="318"/>
      <c r="I53" s="218"/>
    </row>
    <row r="54" spans="1:9">
      <c r="A54" s="217"/>
      <c r="B54" s="217"/>
      <c r="C54" s="217"/>
      <c r="D54" s="217"/>
      <c r="E54" s="217"/>
      <c r="F54" s="218"/>
      <c r="G54" s="217"/>
      <c r="H54" s="218"/>
      <c r="I54" s="218"/>
    </row>
  </sheetData>
  <mergeCells count="123">
    <mergeCell ref="C4:E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0:A11"/>
    <mergeCell ref="B10:B11"/>
    <mergeCell ref="C10:C11"/>
    <mergeCell ref="D10:D11"/>
    <mergeCell ref="E10:E11"/>
    <mergeCell ref="F10:F11"/>
    <mergeCell ref="G10:G11"/>
    <mergeCell ref="H10:H11"/>
    <mergeCell ref="A17:A18"/>
    <mergeCell ref="B17:B18"/>
    <mergeCell ref="C17:E18"/>
    <mergeCell ref="F17:F18"/>
    <mergeCell ref="G17:G18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H25:H26"/>
    <mergeCell ref="I25:I26"/>
    <mergeCell ref="A30:A31"/>
    <mergeCell ref="B30:B31"/>
    <mergeCell ref="C30:E31"/>
    <mergeCell ref="F30:F31"/>
    <mergeCell ref="G30:G31"/>
    <mergeCell ref="H30:H31"/>
    <mergeCell ref="I30:I31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</mergeCells>
  <phoneticPr fontId="4"/>
  <pageMargins left="0.75" right="0.75" top="0.91" bottom="0.19" header="0.16" footer="0.18"/>
  <pageSetup paperSize="9" scale="83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</vt:lpstr>
      <vt:lpstr>順位決定戦</vt:lpstr>
      <vt:lpstr>予選!Print_Area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JFみやぎ　クライアント管理者</dc:creator>
  <cp:lastModifiedBy>JFみやぎ　クライアント管理者</cp:lastModifiedBy>
  <dcterms:created xsi:type="dcterms:W3CDTF">2017-10-20T06:43:58Z</dcterms:created>
  <dcterms:modified xsi:type="dcterms:W3CDTF">2017-11-27T02:32:14Z</dcterms:modified>
</cp:coreProperties>
</file>